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nt Management\Facility Usage Forms &amp; Rates\"/>
    </mc:Choice>
  </mc:AlternateContent>
  <xr:revisionPtr revIDLastSave="0" documentId="8_{AD34FDA2-BD44-435F-B966-ACC9F836DDD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over" sheetId="9" r:id="rId1"/>
    <sheet name="Set-Up Options" sheetId="10" r:id="rId2"/>
    <sheet name="Rates" sheetId="1" r:id="rId3"/>
    <sheet name="BilledSched&amp;Requirements" sheetId="4" r:id="rId4"/>
    <sheet name="Theatre" sheetId="6" r:id="rId5"/>
    <sheet name="Health&amp;PhysEd" sheetId="7" r:id="rId6"/>
  </sheets>
  <definedNames>
    <definedName name="FacilityRates">Rates!$A$6:$F$24</definedName>
    <definedName name="_xlnm.Print_Titles" localSheetId="3">'BilledSched&amp;Requirements'!$1:$13</definedName>
    <definedName name="_xlnm.Print_Titles" localSheetId="5">'Health&amp;PhysEd'!$1:$10</definedName>
    <definedName name="_xlnm.Print_Titles" localSheetId="4">Theatre!$1:$12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4" l="1"/>
  <c r="C23" i="4"/>
  <c r="C17" i="6"/>
  <c r="C17" i="7"/>
  <c r="C21" i="7" l="1"/>
  <c r="C33" i="6" l="1"/>
  <c r="H1" i="10"/>
  <c r="G1" i="4"/>
  <c r="C27" i="4"/>
  <c r="C21" i="6"/>
  <c r="C25" i="7" l="1"/>
  <c r="G56" i="6" l="1"/>
  <c r="F56" i="6"/>
  <c r="E56" i="6"/>
  <c r="D56" i="6"/>
  <c r="C56" i="6"/>
  <c r="E17" i="4"/>
  <c r="F17" i="4"/>
  <c r="G17" i="4"/>
  <c r="D17" i="4"/>
  <c r="C17" i="4"/>
  <c r="C50" i="6"/>
  <c r="D50" i="6"/>
  <c r="E50" i="6"/>
  <c r="F50" i="6"/>
  <c r="G50" i="6"/>
  <c r="C52" i="6"/>
  <c r="D52" i="6"/>
  <c r="E52" i="6"/>
  <c r="F52" i="6"/>
  <c r="G52" i="6"/>
  <c r="C54" i="6"/>
  <c r="D54" i="6"/>
  <c r="E54" i="6"/>
  <c r="F54" i="6"/>
  <c r="G54" i="6"/>
  <c r="C58" i="6"/>
  <c r="D58" i="6"/>
  <c r="E58" i="6"/>
  <c r="F58" i="6"/>
  <c r="G58" i="6"/>
  <c r="C30" i="7"/>
  <c r="C31" i="7" s="1"/>
  <c r="D30" i="7"/>
  <c r="D31" i="7" s="1"/>
  <c r="E30" i="7"/>
  <c r="F30" i="7"/>
  <c r="F31" i="7" s="1"/>
  <c r="G30" i="7"/>
  <c r="G31" i="7" s="1"/>
  <c r="C15" i="4"/>
  <c r="D15" i="4"/>
  <c r="D18" i="4"/>
  <c r="E15" i="4"/>
  <c r="E18" i="4"/>
  <c r="F15" i="4"/>
  <c r="F18" i="4"/>
  <c r="G15" i="4"/>
  <c r="G18" i="4"/>
  <c r="C22" i="4"/>
  <c r="D22" i="4"/>
  <c r="D23" i="4"/>
  <c r="E23" i="4"/>
  <c r="F23" i="4"/>
  <c r="G23" i="4"/>
  <c r="C26" i="4"/>
  <c r="D26" i="4"/>
  <c r="D27" i="4"/>
  <c r="E27" i="4"/>
  <c r="F27" i="4"/>
  <c r="G27" i="4"/>
  <c r="C30" i="4"/>
  <c r="C31" i="4"/>
  <c r="D30" i="4"/>
  <c r="D31" i="4"/>
  <c r="E31" i="4"/>
  <c r="F31" i="4"/>
  <c r="G31" i="4"/>
  <c r="C35" i="4"/>
  <c r="D34" i="4"/>
  <c r="D35" i="4"/>
  <c r="E35" i="4"/>
  <c r="F35" i="4"/>
  <c r="G35" i="4"/>
  <c r="C44" i="6"/>
  <c r="C45" i="6"/>
  <c r="C40" i="6"/>
  <c r="C41" i="6"/>
  <c r="C36" i="6"/>
  <c r="C37" i="6"/>
  <c r="C32" i="6"/>
  <c r="C28" i="6"/>
  <c r="C29" i="6"/>
  <c r="C24" i="6"/>
  <c r="C25" i="6"/>
  <c r="C20" i="6"/>
  <c r="C16" i="6"/>
  <c r="D45" i="6"/>
  <c r="D41" i="6"/>
  <c r="D37" i="6"/>
  <c r="D33" i="6"/>
  <c r="D29" i="6"/>
  <c r="D25" i="6"/>
  <c r="D21" i="6"/>
  <c r="D17" i="6"/>
  <c r="E45" i="6"/>
  <c r="E41" i="6"/>
  <c r="E37" i="6"/>
  <c r="E33" i="6"/>
  <c r="E29" i="6"/>
  <c r="E25" i="6"/>
  <c r="E21" i="6"/>
  <c r="E17" i="6"/>
  <c r="F45" i="6"/>
  <c r="F41" i="6"/>
  <c r="F37" i="6"/>
  <c r="F33" i="6"/>
  <c r="F29" i="6"/>
  <c r="F25" i="6"/>
  <c r="F21" i="6"/>
  <c r="F17" i="6"/>
  <c r="G45" i="6"/>
  <c r="G41" i="6"/>
  <c r="G37" i="6"/>
  <c r="G33" i="6"/>
  <c r="G29" i="6"/>
  <c r="G25" i="6"/>
  <c r="G21" i="6"/>
  <c r="G17" i="6"/>
  <c r="C26" i="7"/>
  <c r="D24" i="7"/>
  <c r="D25" i="7"/>
  <c r="D20" i="7"/>
  <c r="D21" i="7"/>
  <c r="D16" i="7"/>
  <c r="D17" i="7"/>
  <c r="E25" i="7"/>
  <c r="E21" i="7"/>
  <c r="E17" i="7"/>
  <c r="F25" i="7"/>
  <c r="F21" i="7"/>
  <c r="F17" i="7"/>
  <c r="G25" i="7"/>
  <c r="G21" i="7"/>
  <c r="G17" i="7"/>
  <c r="C40" i="4"/>
  <c r="C41" i="4"/>
  <c r="D40" i="4"/>
  <c r="D41" i="4"/>
  <c r="E41" i="4"/>
  <c r="F41" i="4"/>
  <c r="G41" i="4"/>
  <c r="G24" i="7"/>
  <c r="F24" i="7"/>
  <c r="E24" i="7"/>
  <c r="C24" i="7"/>
  <c r="G20" i="7"/>
  <c r="F20" i="7"/>
  <c r="E20" i="7"/>
  <c r="C20" i="7"/>
  <c r="G16" i="7"/>
  <c r="F16" i="7"/>
  <c r="E16" i="7"/>
  <c r="C16" i="7"/>
  <c r="G44" i="6"/>
  <c r="F44" i="6"/>
  <c r="E44" i="6"/>
  <c r="D44" i="6"/>
  <c r="G40" i="6"/>
  <c r="F40" i="6"/>
  <c r="E40" i="6"/>
  <c r="D40" i="6"/>
  <c r="G36" i="6"/>
  <c r="F36" i="6"/>
  <c r="E36" i="6"/>
  <c r="D36" i="6"/>
  <c r="G32" i="6"/>
  <c r="F32" i="6"/>
  <c r="E32" i="6"/>
  <c r="D32" i="6"/>
  <c r="G28" i="6"/>
  <c r="F28" i="6"/>
  <c r="E28" i="6"/>
  <c r="D28" i="6"/>
  <c r="G24" i="6"/>
  <c r="F24" i="6"/>
  <c r="E24" i="6"/>
  <c r="D24" i="6"/>
  <c r="G20" i="6"/>
  <c r="F20" i="6"/>
  <c r="E20" i="6"/>
  <c r="D20" i="6"/>
  <c r="G16" i="6"/>
  <c r="F16" i="6"/>
  <c r="E16" i="6"/>
  <c r="D16" i="6"/>
  <c r="G40" i="4"/>
  <c r="F40" i="4"/>
  <c r="E40" i="4"/>
  <c r="G34" i="4"/>
  <c r="F34" i="4"/>
  <c r="E34" i="4"/>
  <c r="C34" i="4"/>
  <c r="G30" i="4"/>
  <c r="F30" i="4"/>
  <c r="E30" i="4"/>
  <c r="G26" i="4"/>
  <c r="F26" i="4"/>
  <c r="E26" i="4"/>
  <c r="G22" i="4"/>
  <c r="F22" i="4"/>
  <c r="E22" i="4"/>
  <c r="G1" i="7"/>
  <c r="G1" i="6"/>
  <c r="G12" i="7"/>
  <c r="F12" i="7"/>
  <c r="E12" i="7"/>
  <c r="D12" i="7"/>
  <c r="C12" i="7"/>
  <c r="B12" i="7"/>
  <c r="G11" i="7"/>
  <c r="F11" i="7"/>
  <c r="E11" i="7"/>
  <c r="D11" i="7"/>
  <c r="C11" i="7"/>
  <c r="B11" i="7"/>
  <c r="B10" i="6"/>
  <c r="B11" i="6"/>
  <c r="B12" i="6"/>
  <c r="B9" i="6"/>
  <c r="G12" i="6"/>
  <c r="F12" i="6"/>
  <c r="E12" i="6"/>
  <c r="D12" i="6"/>
  <c r="C12" i="6"/>
  <c r="G11" i="6"/>
  <c r="F11" i="6"/>
  <c r="E11" i="6"/>
  <c r="D11" i="6"/>
  <c r="C11" i="6"/>
  <c r="C6" i="7"/>
  <c r="D6" i="7"/>
  <c r="E6" i="7"/>
  <c r="F6" i="7"/>
  <c r="G6" i="7"/>
  <c r="C7" i="7"/>
  <c r="D7" i="7"/>
  <c r="E7" i="7"/>
  <c r="F7" i="7"/>
  <c r="G7" i="7"/>
  <c r="C8" i="7"/>
  <c r="D8" i="7"/>
  <c r="E8" i="7"/>
  <c r="F9" i="4"/>
  <c r="F8" i="6" s="1"/>
  <c r="F8" i="7"/>
  <c r="G9" i="4"/>
  <c r="G8" i="7" s="1"/>
  <c r="C9" i="7"/>
  <c r="D9" i="7"/>
  <c r="E9" i="7"/>
  <c r="F9" i="7"/>
  <c r="G9" i="7"/>
  <c r="C10" i="7"/>
  <c r="D10" i="7"/>
  <c r="E10" i="7"/>
  <c r="F10" i="7"/>
  <c r="G10" i="7"/>
  <c r="D9" i="6"/>
  <c r="E9" i="6"/>
  <c r="F9" i="6"/>
  <c r="G9" i="6"/>
  <c r="D10" i="6"/>
  <c r="E10" i="6"/>
  <c r="F10" i="6"/>
  <c r="G10" i="6"/>
  <c r="C10" i="6"/>
  <c r="C9" i="6"/>
  <c r="D8" i="6"/>
  <c r="E8" i="6"/>
  <c r="C8" i="6"/>
  <c r="G7" i="6"/>
  <c r="F7" i="6"/>
  <c r="E7" i="6"/>
  <c r="D7" i="6"/>
  <c r="C7" i="6"/>
  <c r="D6" i="6"/>
  <c r="E6" i="6"/>
  <c r="F6" i="6"/>
  <c r="G6" i="6"/>
  <c r="C6" i="6"/>
  <c r="J48" i="9"/>
  <c r="J49" i="9"/>
  <c r="I51" i="9"/>
  <c r="G8" i="6" l="1"/>
  <c r="H50" i="6"/>
  <c r="H45" i="6"/>
  <c r="H17" i="6"/>
  <c r="F26" i="7"/>
  <c r="F37" i="4" s="1"/>
  <c r="D26" i="7"/>
  <c r="D37" i="4" s="1"/>
  <c r="G26" i="7"/>
  <c r="G37" i="4" s="1"/>
  <c r="E26" i="7"/>
  <c r="E37" i="4" s="1"/>
  <c r="G59" i="6"/>
  <c r="H29" i="6"/>
  <c r="H21" i="7"/>
  <c r="H41" i="6"/>
  <c r="H41" i="4"/>
  <c r="H25" i="7"/>
  <c r="C37" i="4"/>
  <c r="G46" i="6"/>
  <c r="G36" i="4" s="1"/>
  <c r="F46" i="6"/>
  <c r="F36" i="4" s="1"/>
  <c r="H37" i="6"/>
  <c r="C46" i="6"/>
  <c r="C36" i="4" s="1"/>
  <c r="D59" i="6"/>
  <c r="F59" i="6"/>
  <c r="C59" i="6"/>
  <c r="H25" i="6"/>
  <c r="H17" i="7"/>
  <c r="H23" i="4"/>
  <c r="H18" i="4"/>
  <c r="H46" i="9" s="1"/>
  <c r="J46" i="9" s="1"/>
  <c r="E59" i="6"/>
  <c r="H54" i="6"/>
  <c r="H21" i="6"/>
  <c r="D46" i="6"/>
  <c r="D36" i="4" s="1"/>
  <c r="H33" i="6"/>
  <c r="H31" i="4"/>
  <c r="H30" i="7"/>
  <c r="H31" i="7" s="1"/>
  <c r="H52" i="6"/>
  <c r="H56" i="6"/>
  <c r="E46" i="6"/>
  <c r="E36" i="4" s="1"/>
  <c r="H35" i="4"/>
  <c r="H27" i="4"/>
  <c r="E31" i="7"/>
  <c r="H58" i="6"/>
  <c r="D42" i="4" l="1"/>
  <c r="H26" i="7"/>
  <c r="E42" i="4"/>
  <c r="C42" i="4"/>
  <c r="H59" i="6"/>
  <c r="H47" i="9" s="1"/>
  <c r="J47" i="9" s="1"/>
  <c r="G42" i="4"/>
  <c r="H37" i="4"/>
  <c r="F42" i="4"/>
  <c r="H36" i="4"/>
  <c r="H46" i="6"/>
  <c r="H42" i="4" l="1"/>
  <c r="H45" i="9" s="1"/>
  <c r="J45" i="9" s="1"/>
  <c r="J51" i="9" s="1"/>
  <c r="H51" i="9" l="1"/>
</calcChain>
</file>

<file path=xl/sharedStrings.xml><?xml version="1.0" encoding="utf-8"?>
<sst xmlns="http://schemas.openxmlformats.org/spreadsheetml/2006/main" count="439" uniqueCount="269">
  <si>
    <t>Facility</t>
  </si>
  <si>
    <t>Max Daily Charge (8 hours)</t>
  </si>
  <si>
    <t>Rehearsal room (F112)</t>
  </si>
  <si>
    <t>Classification</t>
  </si>
  <si>
    <t>Hourly Rate</t>
  </si>
  <si>
    <t>Maintenance</t>
  </si>
  <si>
    <t>Grounds</t>
  </si>
  <si>
    <t>Custodians</t>
  </si>
  <si>
    <t>Baseball Field (1)</t>
  </si>
  <si>
    <t>Softball Field (1)</t>
  </si>
  <si>
    <t>Tennis Courts (6)</t>
  </si>
  <si>
    <t>Personnel Support Rates</t>
  </si>
  <si>
    <t>Start</t>
  </si>
  <si>
    <t>Rate</t>
  </si>
  <si>
    <t>Units</t>
  </si>
  <si>
    <t>Division/Department Technicians</t>
  </si>
  <si>
    <t>Maximum Capacity - Seated</t>
  </si>
  <si>
    <t>Maximum Capacity - Reception</t>
  </si>
  <si>
    <t>180-&gt;240 (A)</t>
  </si>
  <si>
    <t>20-&gt;50 (A)</t>
  </si>
  <si>
    <t>Soccer Fields (2)</t>
  </si>
  <si>
    <t>End</t>
  </si>
  <si>
    <t>Building(s)</t>
  </si>
  <si>
    <t>Room(s)</t>
  </si>
  <si>
    <t>Date(s)</t>
  </si>
  <si>
    <t>Billing</t>
  </si>
  <si>
    <t>Cost</t>
  </si>
  <si>
    <t>Total rate</t>
  </si>
  <si>
    <t>Number</t>
  </si>
  <si>
    <t>Hours</t>
  </si>
  <si>
    <t>Custodian</t>
  </si>
  <si>
    <t>Auditorium (A)</t>
  </si>
  <si>
    <t>Other Divisions</t>
  </si>
  <si>
    <t>Totals</t>
  </si>
  <si>
    <t>Timeframe (H=Hr/D=Day)</t>
  </si>
  <si>
    <t>Event # =&gt;</t>
  </si>
  <si>
    <t>Rates</t>
  </si>
  <si>
    <t>Appendix A</t>
  </si>
  <si>
    <t>Health &amp; Physical Ed (B)</t>
  </si>
  <si>
    <t>Auditorium - Technical Facilitator</t>
  </si>
  <si>
    <t>Tech Fac</t>
  </si>
  <si>
    <t>Lights Op</t>
  </si>
  <si>
    <t>Sound Op</t>
  </si>
  <si>
    <t>Stage Mgr</t>
  </si>
  <si>
    <t>Stage Crew</t>
  </si>
  <si>
    <t>House Mgr</t>
  </si>
  <si>
    <t>Box Office</t>
  </si>
  <si>
    <t>Usher</t>
  </si>
  <si>
    <t>Auditorium - Light &amp; Sound Opers</t>
  </si>
  <si>
    <t>Auditorium - Stage &amp; House Mgr, Stage Crew</t>
  </si>
  <si>
    <t>Auditorium - Box Office, Usher</t>
  </si>
  <si>
    <t>Spot Lights</t>
  </si>
  <si>
    <t>Wireless Mics</t>
  </si>
  <si>
    <t>Appendix B</t>
  </si>
  <si>
    <t>Health &amp; Physical Education Support</t>
  </si>
  <si>
    <t>Health &amp; Physical Education - Technical Facilitator</t>
  </si>
  <si>
    <t>Director</t>
  </si>
  <si>
    <t>Event Times</t>
  </si>
  <si>
    <t>Total  Times</t>
  </si>
  <si>
    <t>Arrive</t>
  </si>
  <si>
    <t>Depart</t>
  </si>
  <si>
    <t>Schedule and Requirements</t>
  </si>
  <si>
    <t>Space costs (external):</t>
  </si>
  <si>
    <t>Personnel support (costs for external):</t>
  </si>
  <si>
    <t>Personnel Support (costs for external):</t>
  </si>
  <si>
    <t>Other Billable (External) Requirements:</t>
  </si>
  <si>
    <t>LED Star Drop 20' x 50' (per event; Y/N)</t>
  </si>
  <si>
    <t>Spot Lights (per event, per light; # of lights)</t>
  </si>
  <si>
    <t>Wireless Mics (per event; limit of 8)</t>
  </si>
  <si>
    <t>Space Rates &amp; Capacities</t>
  </si>
  <si>
    <t>Specialized Equipment Rates</t>
  </si>
  <si>
    <t>Billing Terms</t>
  </si>
  <si>
    <t>Description</t>
  </si>
  <si>
    <t>Per event</t>
  </si>
  <si>
    <t>Per event, per light</t>
  </si>
  <si>
    <t>Per event (limit of 8)</t>
  </si>
  <si>
    <t>Sound/Score Board (per event; Y/N)</t>
  </si>
  <si>
    <t>Approval by Chair / Coordinator</t>
  </si>
  <si>
    <t xml:space="preserve"> Subtotal Fees</t>
  </si>
  <si>
    <t>Waived Fees</t>
  </si>
  <si>
    <t xml:space="preserve"> Billable Fees</t>
  </si>
  <si>
    <t xml:space="preserve">   </t>
  </si>
  <si>
    <t>Facility Fees</t>
  </si>
  <si>
    <t>Equipment Fee</t>
  </si>
  <si>
    <t>Food Service Fees</t>
  </si>
  <si>
    <t>Miscellaneous / Other Fees</t>
  </si>
  <si>
    <t>Total Fee</t>
  </si>
  <si>
    <t xml:space="preserve">Requestor </t>
  </si>
  <si>
    <t>Building Coordinator</t>
  </si>
  <si>
    <t>Facility / Security</t>
  </si>
  <si>
    <t>Cashier</t>
  </si>
  <si>
    <t xml:space="preserve">Payroll  </t>
  </si>
  <si>
    <t>Total Personnel Suppt</t>
  </si>
  <si>
    <t xml:space="preserve">Total Equipment </t>
  </si>
  <si>
    <t>Total Equipment</t>
  </si>
  <si>
    <t>Yes =&gt;</t>
  </si>
  <si>
    <t>No =&gt;</t>
  </si>
  <si>
    <t>Date Initiated:</t>
  </si>
  <si>
    <t>Date(s) of event:</t>
  </si>
  <si>
    <t>Date Cancelled:</t>
  </si>
  <si>
    <t xml:space="preserve">[ 2 ] </t>
  </si>
  <si>
    <t xml:space="preserve">[ 3 ] </t>
  </si>
  <si>
    <t>Type of Event(s):</t>
  </si>
  <si>
    <t>Estimated # of people:</t>
  </si>
  <si>
    <t>Arrival/Setup Time am/pm:</t>
  </si>
  <si>
    <t>Departure Time am/pm:</t>
  </si>
  <si>
    <t>Room(s) Requested:</t>
  </si>
  <si>
    <t>Room(s) requested:</t>
  </si>
  <si>
    <t>Date:</t>
  </si>
  <si>
    <t>Date</t>
  </si>
  <si>
    <t>Name</t>
  </si>
  <si>
    <t>Deposit Due by:</t>
  </si>
  <si>
    <t>Code</t>
  </si>
  <si>
    <t>Room(s) Description</t>
  </si>
  <si>
    <t>Room(s) Code</t>
  </si>
  <si>
    <t>Yellow areas - completed by event coordinator</t>
  </si>
  <si>
    <t>Rose areas - completed by HPE</t>
  </si>
  <si>
    <t>Pale blue areas - completed by Aud Personnel</t>
  </si>
  <si>
    <t>Vice President, Operations</t>
  </si>
  <si>
    <t>Light Green areas - completed by VP-Operations</t>
  </si>
  <si>
    <t>Automated Lighting Programing</t>
  </si>
  <si>
    <t>Automated Lighting Programming (per event; Y/N)</t>
  </si>
  <si>
    <t>Automated Lighting Instruments/ Projector (per event, per light; # of lights)</t>
  </si>
  <si>
    <t>Automated Lighting Instruments/ Projector</t>
  </si>
  <si>
    <t>Other</t>
  </si>
  <si>
    <t>Deposit Fee - up to 50%</t>
  </si>
  <si>
    <t>***************Below this line to be completed by Event(s) Support Personnel***************</t>
  </si>
  <si>
    <t>Labor Charges</t>
  </si>
  <si>
    <t>Event End Time am/pm:</t>
  </si>
  <si>
    <t>Event Start Time am/pm:</t>
  </si>
  <si>
    <t>Email</t>
  </si>
  <si>
    <t>Depart Time</t>
  </si>
  <si>
    <t>Enter Date(s)</t>
  </si>
  <si>
    <t xml:space="preserve">Please Complete All Information in Sections 1 through 4 and send to events@niagaracc.suny.edu </t>
  </si>
  <si>
    <t>[ 1 ]</t>
  </si>
  <si>
    <t>Organization</t>
  </si>
  <si>
    <t xml:space="preserve">Event Number </t>
  </si>
  <si>
    <t>Contact Name</t>
  </si>
  <si>
    <t>Address</t>
  </si>
  <si>
    <t>City, State, Zip</t>
  </si>
  <si>
    <t>Phone #</t>
  </si>
  <si>
    <t>Name of Event</t>
  </si>
  <si>
    <t>Event Description:</t>
  </si>
  <si>
    <t>#</t>
  </si>
  <si>
    <t>** If multiple times fill in sheet 3 "Billed Schedule and Requirements." **</t>
  </si>
  <si>
    <t>[4]</t>
  </si>
  <si>
    <t>Is event set-up required?</t>
  </si>
  <si>
    <t>If yes, please fill in sheet 2 "Set Up Options."</t>
  </si>
  <si>
    <t>Is technology set-up (computers, audio, visual, internet access) required?</t>
  </si>
  <si>
    <t>Is your organization a 501(c)3 non-profit?</t>
  </si>
  <si>
    <t>Classroom or PC Lab</t>
  </si>
  <si>
    <t>Conference Room</t>
  </si>
  <si>
    <t>Lecture Hall</t>
  </si>
  <si>
    <t>Learning Commons Atrium (D-114)</t>
  </si>
  <si>
    <t>Dolce Valvo Art Gallery (D-101)</t>
  </si>
  <si>
    <t>Arts &amp; Media Theatre (F-155)</t>
  </si>
  <si>
    <t>Black Box Theatre (F108)</t>
  </si>
  <si>
    <t xml:space="preserve">Dressing Rooms </t>
  </si>
  <si>
    <t>Included with F-155 theatre rental</t>
  </si>
  <si>
    <t>Banquet Hall (G-209)</t>
  </si>
  <si>
    <t>Snack Bar</t>
  </si>
  <si>
    <t>Main Gym (H-110)</t>
  </si>
  <si>
    <t>Multi-purpose Gym (H-156)</t>
  </si>
  <si>
    <t>Dance Studio (H-115)</t>
  </si>
  <si>
    <t>Wrestling Room (H-117)</t>
  </si>
  <si>
    <t>Bowling Alley (G-145)</t>
  </si>
  <si>
    <t>A Building Lobby</t>
  </si>
  <si>
    <t>OIT Technician</t>
  </si>
  <si>
    <t>Fees</t>
  </si>
  <si>
    <t>Room Availability</t>
  </si>
  <si>
    <t>Approved by</t>
  </si>
  <si>
    <t>Approval Date</t>
  </si>
  <si>
    <t>Due Dates, Insurance, and Agreement Information</t>
  </si>
  <si>
    <t>Agreement and Insurance Form Due by:</t>
  </si>
  <si>
    <t>Distribution</t>
  </si>
  <si>
    <t>(  )</t>
  </si>
  <si>
    <t>OIT</t>
  </si>
  <si>
    <t xml:space="preserve"> </t>
  </si>
  <si>
    <r>
      <t xml:space="preserve">1. </t>
    </r>
    <r>
      <rPr>
        <b/>
        <i/>
        <sz val="12"/>
        <rFont val="Times New Roman"/>
        <family val="1"/>
      </rPr>
      <t>General Information</t>
    </r>
  </si>
  <si>
    <t xml:space="preserve">A. </t>
  </si>
  <si>
    <t>Is the event open to the public?</t>
  </si>
  <si>
    <t>Yes</t>
  </si>
  <si>
    <t>No</t>
  </si>
  <si>
    <t xml:space="preserve">B. </t>
  </si>
  <si>
    <t xml:space="preserve">Is there a fee to attend the event? </t>
  </si>
  <si>
    <t xml:space="preserve">C. </t>
  </si>
  <si>
    <t>What is the ticket price?</t>
  </si>
  <si>
    <t>Enter Price</t>
  </si>
  <si>
    <t xml:space="preserve">D. </t>
  </si>
  <si>
    <t>Is housing needed?</t>
  </si>
  <si>
    <r>
      <t xml:space="preserve">2. </t>
    </r>
    <r>
      <rPr>
        <b/>
        <i/>
        <sz val="12"/>
        <rFont val="Times New Roman"/>
        <family val="1"/>
      </rPr>
      <t>Logisitics</t>
    </r>
  </si>
  <si>
    <t>Is set-up required?</t>
  </si>
  <si>
    <t>B.</t>
  </si>
  <si>
    <t xml:space="preserve">Please indicate how many of each item you will need. </t>
  </si>
  <si>
    <t>If you are requesting a classroom, lecture hall, or PC lab, there is no need to request tables/chairs for the room.</t>
  </si>
  <si>
    <t>Room Set-Up</t>
  </si>
  <si>
    <t>Table Set-Up:</t>
  </si>
  <si>
    <t>10' round tables</t>
  </si>
  <si>
    <t>Classroom Style</t>
  </si>
  <si>
    <t>6' rectangle tables</t>
  </si>
  <si>
    <t xml:space="preserve">U-Shape </t>
  </si>
  <si>
    <t>Chairs</t>
  </si>
  <si>
    <t>Square</t>
  </si>
  <si>
    <t>Number of Chairs at ea. Table</t>
  </si>
  <si>
    <t>Empty</t>
  </si>
  <si>
    <t>Podium</t>
  </si>
  <si>
    <t>Other: please explain below</t>
  </si>
  <si>
    <t>Pipe &amp; Drape</t>
  </si>
  <si>
    <t>Please explain specific room set-up below:</t>
  </si>
  <si>
    <r>
      <t xml:space="preserve">3. </t>
    </r>
    <r>
      <rPr>
        <b/>
        <i/>
        <sz val="11"/>
        <rFont val="Times New Roman"/>
        <family val="1"/>
      </rPr>
      <t>Technology</t>
    </r>
  </si>
  <si>
    <t>A.</t>
  </si>
  <si>
    <t>Is technology set-up required?</t>
  </si>
  <si>
    <t>Please indicate how many of each item you will need:</t>
  </si>
  <si>
    <t>Wi-Fi Sign-In Credentials</t>
  </si>
  <si>
    <t>Projector Screen</t>
  </si>
  <si>
    <t xml:space="preserve">Computer for use of presentation </t>
  </si>
  <si>
    <t>TV</t>
  </si>
  <si>
    <t>Computer Lab</t>
  </si>
  <si>
    <t>DVD</t>
  </si>
  <si>
    <t>Speakers/Audio</t>
  </si>
  <si>
    <t>Phone</t>
  </si>
  <si>
    <t>Video Conference Access</t>
  </si>
  <si>
    <t>Teleconference</t>
  </si>
  <si>
    <t>C.</t>
  </si>
  <si>
    <t>Please explain any additional technology requests below:</t>
  </si>
  <si>
    <r>
      <t xml:space="preserve">4. </t>
    </r>
    <r>
      <rPr>
        <b/>
        <i/>
        <sz val="12"/>
        <rFont val="Times New Roman"/>
        <family val="1"/>
      </rPr>
      <t>Dining Services</t>
    </r>
  </si>
  <si>
    <t>Are Dining Services required?</t>
  </si>
  <si>
    <t>Are table linens required?</t>
  </si>
  <si>
    <r>
      <t xml:space="preserve">5. </t>
    </r>
    <r>
      <rPr>
        <b/>
        <i/>
        <sz val="12"/>
        <rFont val="Times New Roman"/>
        <family val="1"/>
      </rPr>
      <t>Performance Set-Up and Special Effects</t>
    </r>
  </si>
  <si>
    <t>Please check all that you will need for your event:</t>
  </si>
  <si>
    <t>Smoke/Fog Machine</t>
  </si>
  <si>
    <t>Lighting Operator</t>
  </si>
  <si>
    <t>Sound Operator</t>
  </si>
  <si>
    <t>Dressing Rooms</t>
  </si>
  <si>
    <t>Stage Manager</t>
  </si>
  <si>
    <t>Backstage</t>
  </si>
  <si>
    <t>Start Time of Performance:</t>
  </si>
  <si>
    <t>00:00am/pm</t>
  </si>
  <si>
    <t>End Time of Performance:</t>
  </si>
  <si>
    <t>6. Please list any additional information or questions about your event.</t>
  </si>
  <si>
    <t>External Guest Event Information and Set-Up Options</t>
  </si>
  <si>
    <t xml:space="preserve">End Time </t>
  </si>
  <si>
    <t xml:space="preserve">Start Time </t>
  </si>
  <si>
    <t>Arrival</t>
  </si>
  <si>
    <t>Theatre Support</t>
  </si>
  <si>
    <t>Tech. Fac</t>
  </si>
  <si>
    <t>Fac. Mgr</t>
  </si>
  <si>
    <t>To be Assigned by Event Coordinator</t>
  </si>
  <si>
    <t>E.g.: meeting, training, seminar, conference, performance, sporting event, etc.</t>
  </si>
  <si>
    <t xml:space="preserve">For performances, will you use special effects such as smoke/fog? </t>
  </si>
  <si>
    <t>Yes=&gt;</t>
  </si>
  <si>
    <t>Organization Name</t>
  </si>
  <si>
    <t>First and Last Name</t>
  </si>
  <si>
    <t>Street Address</t>
  </si>
  <si>
    <t>City, State, and Zip Code</t>
  </si>
  <si>
    <t>Phone Number Including Area Code</t>
  </si>
  <si>
    <t>Email Address</t>
  </si>
  <si>
    <t>Enter Room # or Description of Type of Room Needed</t>
  </si>
  <si>
    <t>Enter Date as Applicable</t>
  </si>
  <si>
    <t>Enter Room(s) Here</t>
  </si>
  <si>
    <t>Will this event include any participants under the age of 17?</t>
  </si>
  <si>
    <t>Do you plan on serving food or beverages?</t>
  </si>
  <si>
    <t>Participants in event must comply with terms and conditions of the "Facility Usage Agreement."</t>
  </si>
  <si>
    <t>Final billing subject to change, as per "Facility Usage Agreement."</t>
  </si>
  <si>
    <t xml:space="preserve">Certificate of Liability Insurance: standard insurance policy required as documented in Agreement. </t>
  </si>
  <si>
    <r>
      <rPr>
        <b/>
        <sz val="12"/>
        <rFont val="Times New Roman"/>
        <family val="1"/>
      </rPr>
      <t>If yes to any of the above, please contact Alisha Corra and/or Tonia Fingerlow in Dining Services at 716-614-5984 or 716-614-5985 to place your order or via email at acorra@niagaracc.suny.edu or tfingerlow@niagaracc.suny.edu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
</t>
    </r>
  </si>
  <si>
    <t xml:space="preserve">SUNY Niagara External Facilities Reservation Form </t>
  </si>
  <si>
    <t>Public Safety Officers</t>
  </si>
  <si>
    <t>Public 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</si>
</sst>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/d/yy;@"/>
    <numFmt numFmtId="166" formatCode="[$-409]h:mm\ AM/PM;@"/>
    <numFmt numFmtId="167" formatCode="_(* #,##0_);_(* \(#,##0\);_(* &quot;-&quot;??_);_(@_)"/>
    <numFmt numFmtId="168" formatCode="_(&quot;$&quot;\ #,##0_);_(&quot;$&quot;\ \(#,##0\);_(&quot;$&quot;\ &quot;-&quot;??_);_(@_)"/>
    <numFmt numFmtId="169" formatCode="[$-409]mmmm\ d\,\ yyyy;@"/>
    <numFmt numFmtId="170" formatCode="mm/dd/yy;@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b/>
      <i/>
      <u/>
      <sz val="11"/>
      <name val="Times New Roman"/>
      <family val="1"/>
    </font>
    <font>
      <sz val="10"/>
      <name val="Times New Roman"/>
      <family val="1"/>
    </font>
    <font>
      <b/>
      <sz val="14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i/>
      <sz val="16"/>
      <name val="Times New Roman"/>
      <family val="1"/>
    </font>
    <font>
      <sz val="11"/>
      <color indexed="10"/>
      <name val="Times New Roman"/>
      <family val="1"/>
    </font>
    <font>
      <b/>
      <i/>
      <sz val="14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i/>
      <sz val="22"/>
      <name val="Times New Roman"/>
      <family val="1"/>
    </font>
    <font>
      <b/>
      <i/>
      <sz val="18"/>
      <name val="Times New Roman"/>
      <family val="1"/>
    </font>
    <font>
      <b/>
      <i/>
      <sz val="12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433">
    <xf numFmtId="0" fontId="0" fillId="0" borderId="0" xfId="0"/>
    <xf numFmtId="0" fontId="5" fillId="0" borderId="0" xfId="4"/>
    <xf numFmtId="0" fontId="6" fillId="0" borderId="0" xfId="4" applyFont="1"/>
    <xf numFmtId="0" fontId="7" fillId="0" borderId="0" xfId="4" applyFont="1"/>
    <xf numFmtId="0" fontId="8" fillId="0" borderId="0" xfId="4" applyFont="1"/>
    <xf numFmtId="0" fontId="6" fillId="0" borderId="24" xfId="4" applyFont="1" applyBorder="1"/>
    <xf numFmtId="0" fontId="6" fillId="0" borderId="26" xfId="4" applyFont="1" applyBorder="1"/>
    <xf numFmtId="0" fontId="6" fillId="0" borderId="27" xfId="4" applyFont="1" applyBorder="1"/>
    <xf numFmtId="0" fontId="6" fillId="0" borderId="28" xfId="4" applyFont="1" applyBorder="1"/>
    <xf numFmtId="0" fontId="5" fillId="0" borderId="25" xfId="4" applyBorder="1"/>
    <xf numFmtId="0" fontId="6" fillId="0" borderId="23" xfId="4" applyFont="1" applyBorder="1"/>
    <xf numFmtId="0" fontId="16" fillId="0" borderId="0" xfId="4" applyFont="1"/>
    <xf numFmtId="0" fontId="6" fillId="0" borderId="0" xfId="4" applyFont="1" applyAlignment="1">
      <alignment horizontal="right"/>
    </xf>
    <xf numFmtId="0" fontId="16" fillId="0" borderId="0" xfId="4" applyFont="1" applyAlignment="1">
      <alignment horizontal="right"/>
    </xf>
    <xf numFmtId="0" fontId="19" fillId="0" borderId="0" xfId="4" applyFont="1" applyAlignment="1">
      <alignment vertical="top"/>
    </xf>
    <xf numFmtId="0" fontId="19" fillId="0" borderId="0" xfId="4" applyFont="1" applyAlignment="1">
      <alignment vertical="top" wrapText="1"/>
    </xf>
    <xf numFmtId="0" fontId="10" fillId="0" borderId="0" xfId="4" applyFont="1"/>
    <xf numFmtId="0" fontId="9" fillId="0" borderId="0" xfId="4" applyFont="1" applyAlignment="1">
      <alignment horizontal="center"/>
    </xf>
    <xf numFmtId="0" fontId="22" fillId="0" borderId="0" xfId="4" applyFont="1"/>
    <xf numFmtId="0" fontId="11" fillId="0" borderId="24" xfId="4" applyFont="1" applyBorder="1"/>
    <xf numFmtId="0" fontId="6" fillId="0" borderId="26" xfId="4" applyFont="1" applyBorder="1" applyAlignment="1">
      <alignment horizontal="center"/>
    </xf>
    <xf numFmtId="0" fontId="21" fillId="0" borderId="7" xfId="4" applyFont="1" applyBorder="1" applyAlignment="1">
      <alignment horizontal="center"/>
    </xf>
    <xf numFmtId="0" fontId="7" fillId="0" borderId="26" xfId="4" applyFont="1" applyBorder="1" applyAlignment="1">
      <alignment horizontal="center"/>
    </xf>
    <xf numFmtId="0" fontId="5" fillId="0" borderId="0" xfId="4" applyAlignment="1">
      <alignment horizontal="center"/>
    </xf>
    <xf numFmtId="166" fontId="9" fillId="0" borderId="36" xfId="4" applyNumberFormat="1" applyFont="1" applyBorder="1" applyAlignment="1">
      <alignment horizontal="left"/>
    </xf>
    <xf numFmtId="166" fontId="9" fillId="0" borderId="31" xfId="4" applyNumberFormat="1" applyFont="1" applyBorder="1" applyAlignment="1">
      <alignment horizontal="left"/>
    </xf>
    <xf numFmtId="0" fontId="4" fillId="0" borderId="0" xfId="3" applyBorder="1" applyAlignment="1" applyProtection="1">
      <alignment vertical="top" wrapText="1"/>
    </xf>
    <xf numFmtId="0" fontId="22" fillId="0" borderId="0" xfId="4" applyFont="1" applyAlignment="1">
      <alignment horizontal="center"/>
    </xf>
    <xf numFmtId="0" fontId="6" fillId="0" borderId="25" xfId="4" applyFont="1" applyBorder="1" applyAlignment="1">
      <alignment horizontal="right"/>
    </xf>
    <xf numFmtId="0" fontId="21" fillId="0" borderId="42" xfId="4" applyFont="1" applyBorder="1" applyAlignment="1">
      <alignment horizontal="center"/>
    </xf>
    <xf numFmtId="0" fontId="21" fillId="0" borderId="3" xfId="4" applyFont="1" applyBorder="1" applyAlignment="1">
      <alignment horizontal="center"/>
    </xf>
    <xf numFmtId="0" fontId="6" fillId="0" borderId="29" xfId="4" applyFont="1" applyBorder="1" applyAlignment="1">
      <alignment horizontal="right"/>
    </xf>
    <xf numFmtId="0" fontId="21" fillId="0" borderId="43" xfId="4" applyFont="1" applyBorder="1" applyAlignment="1">
      <alignment horizontal="center"/>
    </xf>
    <xf numFmtId="0" fontId="18" fillId="0" borderId="0" xfId="4" applyFont="1"/>
    <xf numFmtId="0" fontId="11" fillId="0" borderId="0" xfId="4" applyFont="1"/>
    <xf numFmtId="0" fontId="9" fillId="0" borderId="36" xfId="4" applyFont="1" applyBorder="1"/>
    <xf numFmtId="0" fontId="6" fillId="0" borderId="28" xfId="4" applyFont="1" applyBorder="1" applyAlignment="1">
      <alignment horizontal="center"/>
    </xf>
    <xf numFmtId="0" fontId="11" fillId="0" borderId="0" xfId="0" applyFont="1"/>
    <xf numFmtId="0" fontId="22" fillId="0" borderId="26" xfId="0" applyFont="1" applyBorder="1" applyAlignment="1">
      <alignment horizontal="right"/>
    </xf>
    <xf numFmtId="0" fontId="6" fillId="0" borderId="0" xfId="4" applyFont="1" applyAlignment="1">
      <alignment horizontal="right" vertical="center"/>
    </xf>
    <xf numFmtId="0" fontId="21" fillId="0" borderId="4" xfId="4" applyFont="1" applyBorder="1" applyAlignment="1">
      <alignment horizontal="center" vertical="center"/>
    </xf>
    <xf numFmtId="0" fontId="22" fillId="0" borderId="45" xfId="4" applyFont="1" applyBorder="1" applyAlignment="1">
      <alignment horizontal="center" vertical="center"/>
    </xf>
    <xf numFmtId="1" fontId="9" fillId="0" borderId="0" xfId="4" applyNumberFormat="1" applyFont="1"/>
    <xf numFmtId="0" fontId="21" fillId="0" borderId="3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2" fillId="0" borderId="28" xfId="0" applyFont="1" applyBorder="1" applyAlignment="1">
      <alignment horizontal="right"/>
    </xf>
    <xf numFmtId="0" fontId="6" fillId="0" borderId="29" xfId="4" applyFont="1" applyBorder="1" applyAlignment="1">
      <alignment horizontal="right" vertical="center"/>
    </xf>
    <xf numFmtId="0" fontId="21" fillId="0" borderId="47" xfId="4" applyFont="1" applyBorder="1" applyAlignment="1">
      <alignment horizontal="center" vertical="center"/>
    </xf>
    <xf numFmtId="0" fontId="22" fillId="0" borderId="48" xfId="4" applyFont="1" applyBorder="1" applyAlignment="1">
      <alignment horizontal="center" vertical="center"/>
    </xf>
    <xf numFmtId="0" fontId="22" fillId="0" borderId="0" xfId="0" applyFont="1"/>
    <xf numFmtId="0" fontId="0" fillId="0" borderId="0" xfId="0" applyAlignment="1">
      <alignment horizontal="center"/>
    </xf>
    <xf numFmtId="0" fontId="22" fillId="0" borderId="3" xfId="4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/>
    <xf numFmtId="0" fontId="21" fillId="0" borderId="13" xfId="4" applyFont="1" applyBorder="1" applyAlignment="1">
      <alignment horizontal="center" vertical="center"/>
    </xf>
    <xf numFmtId="0" fontId="0" fillId="0" borderId="27" xfId="0" applyBorder="1"/>
    <xf numFmtId="0" fontId="26" fillId="0" borderId="0" xfId="4" applyFont="1" applyAlignment="1">
      <alignment vertical="center"/>
    </xf>
    <xf numFmtId="0" fontId="21" fillId="0" borderId="7" xfId="4" applyFont="1" applyBorder="1" applyAlignment="1">
      <alignment horizontal="center" vertical="center"/>
    </xf>
    <xf numFmtId="0" fontId="6" fillId="0" borderId="0" xfId="4" applyFont="1" applyAlignment="1">
      <alignment vertical="top"/>
    </xf>
    <xf numFmtId="0" fontId="22" fillId="0" borderId="0" xfId="0" applyFont="1" applyAlignment="1">
      <alignment vertical="top"/>
    </xf>
    <xf numFmtId="0" fontId="6" fillId="0" borderId="0" xfId="0" applyFont="1"/>
    <xf numFmtId="0" fontId="7" fillId="0" borderId="49" xfId="4" applyFont="1" applyBorder="1"/>
    <xf numFmtId="0" fontId="21" fillId="0" borderId="46" xfId="4" applyFont="1" applyBorder="1" applyAlignment="1">
      <alignment horizontal="center"/>
    </xf>
    <xf numFmtId="0" fontId="3" fillId="0" borderId="0" xfId="4" applyFont="1"/>
    <xf numFmtId="0" fontId="5" fillId="0" borderId="49" xfId="4" applyBorder="1"/>
    <xf numFmtId="0" fontId="22" fillId="0" borderId="46" xfId="4" applyFont="1" applyBorder="1" applyAlignment="1">
      <alignment horizontal="center"/>
    </xf>
    <xf numFmtId="0" fontId="6" fillId="0" borderId="49" xfId="4" applyFont="1" applyBorder="1"/>
    <xf numFmtId="0" fontId="14" fillId="0" borderId="0" xfId="4" applyFont="1"/>
    <xf numFmtId="0" fontId="5" fillId="0" borderId="0" xfId="4" applyAlignment="1">
      <alignment vertical="top"/>
    </xf>
    <xf numFmtId="0" fontId="11" fillId="0" borderId="0" xfId="4" applyFont="1" applyAlignment="1">
      <alignment horizontal="center"/>
    </xf>
    <xf numFmtId="0" fontId="27" fillId="0" borderId="3" xfId="4" applyFont="1" applyBorder="1" applyAlignment="1">
      <alignment horizontal="center" vertical="center"/>
    </xf>
    <xf numFmtId="0" fontId="22" fillId="0" borderId="26" xfId="0" applyFont="1" applyBorder="1"/>
    <xf numFmtId="0" fontId="5" fillId="0" borderId="0" xfId="4" applyAlignment="1">
      <alignment vertical="top" wrapText="1"/>
    </xf>
    <xf numFmtId="0" fontId="0" fillId="0" borderId="0" xfId="0" applyAlignment="1">
      <alignment wrapText="1"/>
    </xf>
    <xf numFmtId="0" fontId="11" fillId="0" borderId="0" xfId="4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1" fillId="0" borderId="46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18" xfId="0" applyFont="1" applyBorder="1" applyAlignment="1">
      <alignment horizontal="left" vertical="center"/>
    </xf>
    <xf numFmtId="0" fontId="22" fillId="0" borderId="27" xfId="4" applyFont="1" applyBorder="1" applyAlignment="1">
      <alignment horizontal="center"/>
    </xf>
    <xf numFmtId="0" fontId="22" fillId="0" borderId="28" xfId="0" applyFont="1" applyBorder="1"/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center"/>
    </xf>
    <xf numFmtId="0" fontId="14" fillId="0" borderId="0" xfId="0" applyFont="1"/>
    <xf numFmtId="0" fontId="10" fillId="0" borderId="0" xfId="0" applyFont="1"/>
    <xf numFmtId="0" fontId="30" fillId="0" borderId="0" xfId="0" applyFont="1"/>
    <xf numFmtId="0" fontId="14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32" fillId="0" borderId="0" xfId="0" applyFont="1"/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14" fillId="0" borderId="0" xfId="0" applyFont="1" applyAlignment="1">
      <alignment wrapText="1"/>
    </xf>
    <xf numFmtId="6" fontId="14" fillId="0" borderId="0" xfId="0" applyNumberFormat="1" applyFont="1"/>
    <xf numFmtId="0" fontId="29" fillId="0" borderId="35" xfId="0" applyFont="1" applyBorder="1" applyAlignment="1">
      <alignment horizontal="right"/>
    </xf>
    <xf numFmtId="0" fontId="29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26" xfId="0" applyFont="1" applyBorder="1"/>
    <xf numFmtId="44" fontId="7" fillId="0" borderId="0" xfId="2" applyFont="1" applyBorder="1" applyAlignment="1"/>
    <xf numFmtId="44" fontId="7" fillId="0" borderId="27" xfId="2" applyFont="1" applyBorder="1" applyAlignment="1"/>
    <xf numFmtId="3" fontId="7" fillId="0" borderId="0" xfId="0" applyNumberFormat="1" applyFont="1" applyAlignment="1">
      <alignment horizontal="center"/>
    </xf>
    <xf numFmtId="44" fontId="7" fillId="0" borderId="0" xfId="2" applyFont="1" applyBorder="1" applyAlignment="1">
      <alignment horizontal="left"/>
    </xf>
    <xf numFmtId="44" fontId="7" fillId="0" borderId="27" xfId="2" applyFont="1" applyBorder="1" applyAlignment="1">
      <alignment horizontal="right"/>
    </xf>
    <xf numFmtId="44" fontId="7" fillId="0" borderId="27" xfId="2" applyFont="1" applyBorder="1" applyAlignment="1">
      <alignment horizontal="left"/>
    </xf>
    <xf numFmtId="0" fontId="19" fillId="0" borderId="0" xfId="0" applyFont="1" applyAlignment="1">
      <alignment horizontal="center"/>
    </xf>
    <xf numFmtId="0" fontId="7" fillId="0" borderId="28" xfId="0" applyFont="1" applyBorder="1"/>
    <xf numFmtId="0" fontId="7" fillId="0" borderId="29" xfId="0" applyFont="1" applyBorder="1"/>
    <xf numFmtId="0" fontId="7" fillId="0" borderId="29" xfId="0" applyFont="1" applyBorder="1" applyAlignment="1">
      <alignment horizontal="center"/>
    </xf>
    <xf numFmtId="44" fontId="7" fillId="0" borderId="29" xfId="2" applyFont="1" applyBorder="1" applyAlignment="1"/>
    <xf numFmtId="44" fontId="7" fillId="0" borderId="23" xfId="2" applyFont="1" applyBorder="1" applyAlignment="1"/>
    <xf numFmtId="44" fontId="7" fillId="0" borderId="0" xfId="2" applyFont="1" applyBorder="1"/>
    <xf numFmtId="44" fontId="7" fillId="0" borderId="27" xfId="2" applyFont="1" applyBorder="1"/>
    <xf numFmtId="0" fontId="7" fillId="0" borderId="27" xfId="0" applyFont="1" applyBorder="1"/>
    <xf numFmtId="44" fontId="7" fillId="0" borderId="29" xfId="2" applyFont="1" applyBorder="1"/>
    <xf numFmtId="0" fontId="7" fillId="0" borderId="23" xfId="0" applyFont="1" applyBorder="1"/>
    <xf numFmtId="0" fontId="7" fillId="0" borderId="0" xfId="0" applyFont="1" applyAlignment="1">
      <alignment wrapText="1"/>
    </xf>
    <xf numFmtId="0" fontId="7" fillId="0" borderId="29" xfId="0" applyFont="1" applyBorder="1" applyAlignment="1">
      <alignment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/>
    <xf numFmtId="165" fontId="7" fillId="0" borderId="3" xfId="0" applyNumberFormat="1" applyFont="1" applyBorder="1" applyAlignment="1">
      <alignment horizontal="center"/>
    </xf>
    <xf numFmtId="0" fontId="6" fillId="0" borderId="6" xfId="0" applyFont="1" applyBorder="1"/>
    <xf numFmtId="166" fontId="7" fillId="0" borderId="3" xfId="0" applyNumberFormat="1" applyFont="1" applyBorder="1" applyAlignment="1">
      <alignment horizontal="center"/>
    </xf>
    <xf numFmtId="0" fontId="6" fillId="0" borderId="10" xfId="0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9" xfId="0" applyFont="1" applyBorder="1"/>
    <xf numFmtId="0" fontId="6" fillId="4" borderId="4" xfId="0" applyFont="1" applyFill="1" applyBorder="1"/>
    <xf numFmtId="0" fontId="6" fillId="4" borderId="3" xfId="0" applyFont="1" applyFill="1" applyBorder="1"/>
    <xf numFmtId="6" fontId="7" fillId="0" borderId="5" xfId="0" applyNumberFormat="1" applyFont="1" applyBorder="1"/>
    <xf numFmtId="168" fontId="7" fillId="0" borderId="14" xfId="2" applyNumberFormat="1" applyFont="1" applyBorder="1"/>
    <xf numFmtId="168" fontId="7" fillId="0" borderId="15" xfId="2" applyNumberFormat="1" applyFont="1" applyBorder="1"/>
    <xf numFmtId="168" fontId="7" fillId="0" borderId="16" xfId="2" applyNumberFormat="1" applyFont="1" applyBorder="1"/>
    <xf numFmtId="168" fontId="7" fillId="0" borderId="17" xfId="2" applyNumberFormat="1" applyFont="1" applyBorder="1"/>
    <xf numFmtId="0" fontId="7" fillId="0" borderId="8" xfId="0" applyFont="1" applyBorder="1"/>
    <xf numFmtId="168" fontId="7" fillId="0" borderId="1" xfId="2" applyNumberFormat="1" applyFont="1" applyBorder="1"/>
    <xf numFmtId="168" fontId="7" fillId="0" borderId="0" xfId="2" applyNumberFormat="1" applyFont="1" applyBorder="1"/>
    <xf numFmtId="0" fontId="7" fillId="0" borderId="3" xfId="0" applyFont="1" applyBorder="1" applyAlignment="1">
      <alignment wrapText="1"/>
    </xf>
    <xf numFmtId="0" fontId="6" fillId="4" borderId="5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right" wrapText="1"/>
    </xf>
    <xf numFmtId="168" fontId="7" fillId="0" borderId="2" xfId="0" applyNumberFormat="1" applyFont="1" applyBorder="1"/>
    <xf numFmtId="168" fontId="7" fillId="0" borderId="0" xfId="0" applyNumberFormat="1" applyFont="1"/>
    <xf numFmtId="0" fontId="6" fillId="5" borderId="4" xfId="0" applyFont="1" applyFill="1" applyBorder="1"/>
    <xf numFmtId="0" fontId="6" fillId="5" borderId="3" xfId="0" applyFont="1" applyFill="1" applyBorder="1"/>
    <xf numFmtId="0" fontId="7" fillId="0" borderId="19" xfId="0" applyFont="1" applyBorder="1" applyAlignment="1">
      <alignment wrapText="1"/>
    </xf>
    <xf numFmtId="0" fontId="6" fillId="5" borderId="5" xfId="0" applyFont="1" applyFill="1" applyBorder="1" applyAlignment="1">
      <alignment horizontal="center" wrapText="1"/>
    </xf>
    <xf numFmtId="0" fontId="7" fillId="0" borderId="19" xfId="0" applyFont="1" applyBorder="1" applyAlignment="1">
      <alignment horizontal="right" wrapText="1"/>
    </xf>
    <xf numFmtId="0" fontId="6" fillId="5" borderId="34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66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7" fontId="7" fillId="0" borderId="5" xfId="1" applyNumberFormat="1" applyFont="1" applyBorder="1" applyAlignment="1">
      <alignment horizontal="center"/>
    </xf>
    <xf numFmtId="0" fontId="6" fillId="0" borderId="11" xfId="0" applyFont="1" applyBorder="1"/>
    <xf numFmtId="0" fontId="7" fillId="0" borderId="4" xfId="0" applyFont="1" applyBorder="1"/>
    <xf numFmtId="6" fontId="7" fillId="0" borderId="34" xfId="0" applyNumberFormat="1" applyFont="1" applyBorder="1"/>
    <xf numFmtId="0" fontId="7" fillId="0" borderId="10" xfId="0" applyFont="1" applyBorder="1"/>
    <xf numFmtId="0" fontId="7" fillId="0" borderId="13" xfId="0" applyFont="1" applyBorder="1"/>
    <xf numFmtId="0" fontId="6" fillId="3" borderId="4" xfId="0" applyFont="1" applyFill="1" applyBorder="1"/>
    <xf numFmtId="0" fontId="6" fillId="3" borderId="3" xfId="0" applyFont="1" applyFill="1" applyBorder="1"/>
    <xf numFmtId="0" fontId="7" fillId="0" borderId="12" xfId="0" applyFont="1" applyBorder="1"/>
    <xf numFmtId="0" fontId="7" fillId="0" borderId="11" xfId="0" applyFont="1" applyBorder="1"/>
    <xf numFmtId="168" fontId="7" fillId="0" borderId="20" xfId="2" applyNumberFormat="1" applyFont="1" applyBorder="1"/>
    <xf numFmtId="0" fontId="6" fillId="2" borderId="4" xfId="0" applyFont="1" applyFill="1" applyBorder="1"/>
    <xf numFmtId="0" fontId="7" fillId="2" borderId="4" xfId="0" applyFont="1" applyFill="1" applyBorder="1"/>
    <xf numFmtId="0" fontId="6" fillId="2" borderId="3" xfId="0" applyFont="1" applyFill="1" applyBorder="1"/>
    <xf numFmtId="0" fontId="7" fillId="2" borderId="3" xfId="0" applyFont="1" applyFill="1" applyBorder="1"/>
    <xf numFmtId="168" fontId="7" fillId="0" borderId="1" xfId="0" applyNumberFormat="1" applyFont="1" applyBorder="1"/>
    <xf numFmtId="168" fontId="9" fillId="0" borderId="3" xfId="2" applyNumberFormat="1" applyFont="1" applyBorder="1"/>
    <xf numFmtId="168" fontId="6" fillId="0" borderId="52" xfId="2" applyNumberFormat="1" applyFont="1" applyBorder="1"/>
    <xf numFmtId="168" fontId="9" fillId="0" borderId="42" xfId="2" applyNumberFormat="1" applyFont="1" applyBorder="1"/>
    <xf numFmtId="168" fontId="6" fillId="0" borderId="51" xfId="2" applyNumberFormat="1" applyFont="1" applyBorder="1"/>
    <xf numFmtId="168" fontId="6" fillId="0" borderId="53" xfId="2" applyNumberFormat="1" applyFont="1" applyBorder="1"/>
    <xf numFmtId="168" fontId="6" fillId="0" borderId="46" xfId="2" applyNumberFormat="1" applyFont="1" applyBorder="1"/>
    <xf numFmtId="168" fontId="9" fillId="0" borderId="53" xfId="2" applyNumberFormat="1" applyFont="1" applyBorder="1"/>
    <xf numFmtId="168" fontId="6" fillId="0" borderId="54" xfId="2" applyNumberFormat="1" applyFont="1" applyBorder="1"/>
    <xf numFmtId="168" fontId="9" fillId="0" borderId="43" xfId="2" applyNumberFormat="1" applyFont="1" applyBorder="1"/>
    <xf numFmtId="168" fontId="6" fillId="0" borderId="50" xfId="2" applyNumberFormat="1" applyFont="1" applyBorder="1"/>
    <xf numFmtId="168" fontId="6" fillId="0" borderId="42" xfId="2" applyNumberFormat="1" applyFont="1" applyBorder="1"/>
    <xf numFmtId="168" fontId="9" fillId="0" borderId="50" xfId="2" applyNumberFormat="1" applyFont="1" applyBorder="1"/>
    <xf numFmtId="0" fontId="6" fillId="0" borderId="35" xfId="4" applyFont="1" applyBorder="1" applyAlignment="1">
      <alignment horizontal="center"/>
    </xf>
    <xf numFmtId="0" fontId="6" fillId="0" borderId="29" xfId="4" applyFont="1" applyBorder="1"/>
    <xf numFmtId="0" fontId="9" fillId="0" borderId="31" xfId="4" applyFont="1" applyBorder="1"/>
    <xf numFmtId="0" fontId="9" fillId="0" borderId="37" xfId="4" applyFont="1" applyBorder="1"/>
    <xf numFmtId="0" fontId="21" fillId="0" borderId="57" xfId="4" applyFont="1" applyBorder="1" applyAlignment="1">
      <alignment horizontal="center"/>
    </xf>
    <xf numFmtId="0" fontId="21" fillId="0" borderId="19" xfId="4" applyFont="1" applyBorder="1" applyAlignment="1">
      <alignment horizontal="center"/>
    </xf>
    <xf numFmtId="0" fontId="21" fillId="0" borderId="58" xfId="4" applyFont="1" applyBorder="1" applyAlignment="1">
      <alignment horizontal="center"/>
    </xf>
    <xf numFmtId="170" fontId="9" fillId="0" borderId="38" xfId="4" applyNumberFormat="1" applyFont="1" applyBorder="1" applyAlignment="1">
      <alignment horizontal="left"/>
    </xf>
    <xf numFmtId="170" fontId="9" fillId="0" borderId="59" xfId="4" applyNumberFormat="1" applyFont="1" applyBorder="1" applyAlignment="1">
      <alignment horizontal="left"/>
    </xf>
    <xf numFmtId="170" fontId="9" fillId="0" borderId="40" xfId="4" applyNumberFormat="1" applyFont="1" applyBorder="1" applyAlignment="1">
      <alignment horizontal="left"/>
    </xf>
    <xf numFmtId="0" fontId="22" fillId="0" borderId="43" xfId="4" applyFont="1" applyBorder="1" applyAlignment="1">
      <alignment horizontal="center"/>
    </xf>
    <xf numFmtId="0" fontId="7" fillId="0" borderId="6" xfId="0" applyFont="1" applyBorder="1" applyAlignment="1">
      <alignment wrapText="1"/>
    </xf>
    <xf numFmtId="0" fontId="5" fillId="0" borderId="0" xfId="4" applyAlignment="1">
      <alignment horizontal="center"/>
    </xf>
    <xf numFmtId="0" fontId="18" fillId="7" borderId="21" xfId="4" applyFont="1" applyFill="1" applyBorder="1" applyAlignment="1">
      <alignment horizontal="center"/>
    </xf>
    <xf numFmtId="0" fontId="18" fillId="7" borderId="22" xfId="4" applyFont="1" applyFill="1" applyBorder="1" applyAlignment="1">
      <alignment horizontal="center"/>
    </xf>
    <xf numFmtId="0" fontId="18" fillId="7" borderId="17" xfId="4" applyFont="1" applyFill="1" applyBorder="1" applyAlignment="1">
      <alignment horizontal="center"/>
    </xf>
    <xf numFmtId="0" fontId="6" fillId="0" borderId="26" xfId="4" applyFont="1" applyBorder="1" applyAlignment="1">
      <alignment horizontal="center"/>
    </xf>
    <xf numFmtId="0" fontId="6" fillId="0" borderId="0" xfId="4" applyFont="1" applyAlignment="1">
      <alignment horizontal="center"/>
    </xf>
    <xf numFmtId="0" fontId="7" fillId="0" borderId="26" xfId="4" applyFont="1" applyBorder="1" applyAlignment="1">
      <alignment horizontal="center"/>
    </xf>
    <xf numFmtId="0" fontId="7" fillId="0" borderId="0" xfId="4" applyFont="1" applyAlignment="1">
      <alignment horizontal="center"/>
    </xf>
    <xf numFmtId="0" fontId="10" fillId="0" borderId="26" xfId="4" applyFont="1" applyBorder="1" applyAlignment="1">
      <alignment horizontal="center"/>
    </xf>
    <xf numFmtId="0" fontId="10" fillId="0" borderId="0" xfId="4" applyFont="1" applyAlignment="1">
      <alignment horizontal="center"/>
    </xf>
    <xf numFmtId="0" fontId="5" fillId="0" borderId="26" xfId="4" applyBorder="1" applyAlignment="1">
      <alignment horizontal="center"/>
    </xf>
    <xf numFmtId="0" fontId="6" fillId="0" borderId="21" xfId="4" applyFont="1" applyBorder="1" applyAlignment="1">
      <alignment horizontal="center"/>
    </xf>
    <xf numFmtId="0" fontId="6" fillId="0" borderId="17" xfId="4" applyFont="1" applyBorder="1" applyAlignment="1">
      <alignment horizontal="center"/>
    </xf>
    <xf numFmtId="0" fontId="6" fillId="0" borderId="25" xfId="4" applyFont="1" applyBorder="1" applyAlignment="1">
      <alignment horizontal="left"/>
    </xf>
    <xf numFmtId="0" fontId="6" fillId="0" borderId="0" xfId="4" applyFont="1" applyAlignment="1">
      <alignment horizontal="left"/>
    </xf>
    <xf numFmtId="0" fontId="11" fillId="0" borderId="0" xfId="4" applyFont="1" applyAlignment="1">
      <alignment horizontal="left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26" xfId="4" applyFont="1" applyBorder="1" applyAlignment="1">
      <alignment horizontal="center"/>
    </xf>
    <xf numFmtId="0" fontId="12" fillId="0" borderId="0" xfId="4" applyFont="1" applyAlignment="1">
      <alignment horizontal="center"/>
    </xf>
    <xf numFmtId="0" fontId="13" fillId="0" borderId="26" xfId="4" applyFont="1" applyBorder="1" applyAlignment="1">
      <alignment horizontal="center"/>
    </xf>
    <xf numFmtId="0" fontId="13" fillId="0" borderId="0" xfId="4" applyFont="1" applyAlignment="1">
      <alignment horizontal="center"/>
    </xf>
    <xf numFmtId="0" fontId="5" fillId="0" borderId="27" xfId="4" applyBorder="1" applyAlignment="1">
      <alignment horizontal="center"/>
    </xf>
    <xf numFmtId="0" fontId="6" fillId="0" borderId="26" xfId="4" applyFont="1" applyBorder="1" applyAlignment="1">
      <alignment horizontal="left"/>
    </xf>
    <xf numFmtId="169" fontId="9" fillId="0" borderId="13" xfId="4" applyNumberFormat="1" applyFont="1" applyBorder="1" applyAlignment="1">
      <alignment horizontal="center"/>
    </xf>
    <xf numFmtId="169" fontId="9" fillId="0" borderId="44" xfId="4" applyNumberFormat="1" applyFont="1" applyBorder="1" applyAlignment="1">
      <alignment horizontal="center"/>
    </xf>
    <xf numFmtId="0" fontId="6" fillId="0" borderId="22" xfId="4" applyFont="1" applyBorder="1" applyAlignment="1">
      <alignment horizontal="center"/>
    </xf>
    <xf numFmtId="0" fontId="6" fillId="0" borderId="24" xfId="4" applyFont="1" applyBorder="1" applyAlignment="1">
      <alignment horizontal="left"/>
    </xf>
    <xf numFmtId="169" fontId="9" fillId="0" borderId="32" xfId="4" applyNumberFormat="1" applyFont="1" applyBorder="1" applyAlignment="1">
      <alignment horizontal="center"/>
    </xf>
    <xf numFmtId="169" fontId="9" fillId="0" borderId="36" xfId="4" applyNumberFormat="1" applyFont="1" applyBorder="1" applyAlignment="1">
      <alignment horizontal="center"/>
    </xf>
    <xf numFmtId="0" fontId="12" fillId="0" borderId="26" xfId="4" applyFont="1" applyBorder="1" applyAlignment="1">
      <alignment horizontal="left"/>
    </xf>
    <xf numFmtId="0" fontId="12" fillId="0" borderId="0" xfId="4" applyFont="1" applyAlignment="1">
      <alignment horizontal="left"/>
    </xf>
    <xf numFmtId="0" fontId="12" fillId="0" borderId="27" xfId="4" applyFont="1" applyBorder="1" applyAlignment="1">
      <alignment horizontal="left"/>
    </xf>
    <xf numFmtId="0" fontId="6" fillId="0" borderId="26" xfId="4" applyFont="1" applyBorder="1" applyAlignment="1">
      <alignment horizontal="right"/>
    </xf>
    <xf numFmtId="0" fontId="6" fillId="0" borderId="0" xfId="4" applyFont="1" applyAlignment="1">
      <alignment horizontal="right"/>
    </xf>
    <xf numFmtId="0" fontId="6" fillId="0" borderId="28" xfId="4" applyFont="1" applyBorder="1" applyAlignment="1">
      <alignment horizontal="right"/>
    </xf>
    <xf numFmtId="0" fontId="6" fillId="0" borderId="29" xfId="4" applyFont="1" applyBorder="1" applyAlignment="1">
      <alignment horizontal="right"/>
    </xf>
    <xf numFmtId="0" fontId="6" fillId="0" borderId="25" xfId="4" applyFont="1" applyBorder="1" applyAlignment="1">
      <alignment horizontal="center"/>
    </xf>
    <xf numFmtId="0" fontId="11" fillId="0" borderId="21" xfId="4" applyFont="1" applyBorder="1" applyAlignment="1">
      <alignment horizontal="center"/>
    </xf>
    <xf numFmtId="0" fontId="11" fillId="0" borderId="22" xfId="4" applyFont="1" applyBorder="1" applyAlignment="1">
      <alignment horizontal="center"/>
    </xf>
    <xf numFmtId="0" fontId="11" fillId="0" borderId="17" xfId="4" applyFont="1" applyBorder="1" applyAlignment="1">
      <alignment horizontal="center"/>
    </xf>
    <xf numFmtId="164" fontId="6" fillId="8" borderId="55" xfId="2" applyNumberFormat="1" applyFont="1" applyFill="1" applyBorder="1" applyAlignment="1">
      <alignment horizontal="center"/>
    </xf>
    <xf numFmtId="164" fontId="6" fillId="8" borderId="56" xfId="2" applyNumberFormat="1" applyFont="1" applyFill="1" applyBorder="1" applyAlignment="1">
      <alignment horizontal="center"/>
    </xf>
    <xf numFmtId="0" fontId="6" fillId="8" borderId="21" xfId="4" applyFont="1" applyFill="1" applyBorder="1" applyAlignment="1">
      <alignment horizontal="center"/>
    </xf>
    <xf numFmtId="0" fontId="6" fillId="8" borderId="22" xfId="4" applyFont="1" applyFill="1" applyBorder="1" applyAlignment="1">
      <alignment horizontal="center"/>
    </xf>
    <xf numFmtId="0" fontId="6" fillId="8" borderId="17" xfId="4" applyFont="1" applyFill="1" applyBorder="1" applyAlignment="1">
      <alignment horizontal="center"/>
    </xf>
    <xf numFmtId="170" fontId="9" fillId="0" borderId="32" xfId="4" applyNumberFormat="1" applyFont="1" applyBorder="1" applyAlignment="1">
      <alignment horizontal="center"/>
    </xf>
    <xf numFmtId="170" fontId="9" fillId="0" borderId="36" xfId="4" applyNumberFormat="1" applyFont="1" applyBorder="1" applyAlignment="1">
      <alignment horizontal="center"/>
    </xf>
    <xf numFmtId="0" fontId="21" fillId="0" borderId="7" xfId="4" applyFont="1" applyBorder="1" applyAlignment="1">
      <alignment horizontal="center"/>
    </xf>
    <xf numFmtId="0" fontId="21" fillId="0" borderId="31" xfId="4" applyFont="1" applyBorder="1" applyAlignment="1">
      <alignment horizontal="center"/>
    </xf>
    <xf numFmtId="0" fontId="9" fillId="0" borderId="32" xfId="4" applyFont="1" applyBorder="1" applyAlignment="1">
      <alignment horizontal="center"/>
    </xf>
    <xf numFmtId="0" fontId="9" fillId="0" borderId="36" xfId="4" applyFont="1" applyBorder="1" applyAlignment="1">
      <alignment horizontal="center"/>
    </xf>
    <xf numFmtId="0" fontId="33" fillId="0" borderId="7" xfId="4" applyFont="1" applyBorder="1" applyAlignment="1">
      <alignment horizontal="center" wrapText="1"/>
    </xf>
    <xf numFmtId="0" fontId="33" fillId="0" borderId="31" xfId="4" applyFont="1" applyBorder="1" applyAlignment="1">
      <alignment horizontal="center" wrapText="1"/>
    </xf>
    <xf numFmtId="16" fontId="9" fillId="0" borderId="7" xfId="4" applyNumberFormat="1" applyFont="1" applyBorder="1" applyAlignment="1">
      <alignment horizontal="center"/>
    </xf>
    <xf numFmtId="16" fontId="9" fillId="0" borderId="31" xfId="4" applyNumberFormat="1" applyFont="1" applyBorder="1" applyAlignment="1">
      <alignment horizontal="center"/>
    </xf>
    <xf numFmtId="0" fontId="7" fillId="0" borderId="29" xfId="4" applyFont="1" applyBorder="1" applyAlignment="1">
      <alignment horizontal="center"/>
    </xf>
    <xf numFmtId="0" fontId="7" fillId="0" borderId="23" xfId="4" applyFont="1" applyBorder="1" applyAlignment="1">
      <alignment horizontal="center"/>
    </xf>
    <xf numFmtId="0" fontId="6" fillId="0" borderId="24" xfId="4" applyFont="1" applyBorder="1" applyAlignment="1">
      <alignment horizontal="center"/>
    </xf>
    <xf numFmtId="0" fontId="6" fillId="0" borderId="30" xfId="4" applyFont="1" applyBorder="1" applyAlignment="1">
      <alignment horizontal="center"/>
    </xf>
    <xf numFmtId="169" fontId="9" fillId="0" borderId="29" xfId="4" applyNumberFormat="1" applyFont="1" applyBorder="1" applyAlignment="1">
      <alignment horizontal="left"/>
    </xf>
    <xf numFmtId="169" fontId="9" fillId="0" borderId="23" xfId="4" applyNumberFormat="1" applyFont="1" applyBorder="1" applyAlignment="1">
      <alignment horizontal="left"/>
    </xf>
    <xf numFmtId="0" fontId="9" fillId="0" borderId="0" xfId="4" applyFont="1" applyAlignment="1">
      <alignment horizontal="left"/>
    </xf>
    <xf numFmtId="0" fontId="9" fillId="0" borderId="61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31" xfId="4" applyFont="1" applyBorder="1" applyAlignment="1">
      <alignment horizontal="left"/>
    </xf>
    <xf numFmtId="0" fontId="9" fillId="0" borderId="55" xfId="4" applyFont="1" applyBorder="1" applyAlignment="1">
      <alignment horizontal="left"/>
    </xf>
    <xf numFmtId="0" fontId="9" fillId="0" borderId="33" xfId="4" applyFont="1" applyBorder="1" applyAlignment="1">
      <alignment horizontal="left"/>
    </xf>
    <xf numFmtId="0" fontId="9" fillId="0" borderId="37" xfId="4" applyFont="1" applyBorder="1" applyAlignment="1">
      <alignment horizontal="left"/>
    </xf>
    <xf numFmtId="0" fontId="6" fillId="0" borderId="29" xfId="4" applyFont="1" applyBorder="1" applyAlignment="1">
      <alignment horizontal="center"/>
    </xf>
    <xf numFmtId="0" fontId="9" fillId="0" borderId="29" xfId="4" applyFont="1" applyBorder="1" applyAlignment="1">
      <alignment horizontal="center"/>
    </xf>
    <xf numFmtId="0" fontId="21" fillId="0" borderId="33" xfId="4" applyFont="1" applyBorder="1" applyAlignment="1">
      <alignment horizontal="center"/>
    </xf>
    <xf numFmtId="0" fontId="21" fillId="0" borderId="37" xfId="4" applyFont="1" applyBorder="1" applyAlignment="1">
      <alignment horizontal="center"/>
    </xf>
    <xf numFmtId="0" fontId="23" fillId="0" borderId="24" xfId="4" applyFont="1" applyBorder="1" applyAlignment="1">
      <alignment horizontal="center"/>
    </xf>
    <xf numFmtId="0" fontId="24" fillId="0" borderId="25" xfId="4" applyFont="1" applyBorder="1" applyAlignment="1">
      <alignment horizontal="center"/>
    </xf>
    <xf numFmtId="0" fontId="24" fillId="0" borderId="30" xfId="4" applyFont="1" applyBorder="1" applyAlignment="1">
      <alignment horizontal="center"/>
    </xf>
    <xf numFmtId="0" fontId="15" fillId="0" borderId="28" xfId="4" applyFont="1" applyBorder="1" applyAlignment="1">
      <alignment horizontal="center"/>
    </xf>
    <xf numFmtId="0" fontId="15" fillId="0" borderId="29" xfId="4" applyFont="1" applyBorder="1" applyAlignment="1">
      <alignment horizontal="center"/>
    </xf>
    <xf numFmtId="0" fontId="15" fillId="0" borderId="23" xfId="4" applyFont="1" applyBorder="1" applyAlignment="1">
      <alignment horizontal="center"/>
    </xf>
    <xf numFmtId="0" fontId="17" fillId="0" borderId="0" xfId="4" applyFont="1" applyAlignment="1">
      <alignment horizontal="center"/>
    </xf>
    <xf numFmtId="0" fontId="20" fillId="0" borderId="0" xfId="4" applyFont="1" applyAlignment="1">
      <alignment horizontal="center"/>
    </xf>
    <xf numFmtId="0" fontId="22" fillId="0" borderId="32" xfId="4" applyFont="1" applyBorder="1" applyAlignment="1">
      <alignment horizontal="center"/>
    </xf>
    <xf numFmtId="0" fontId="22" fillId="0" borderId="36" xfId="4" applyFont="1" applyBorder="1" applyAlignment="1">
      <alignment horizontal="center"/>
    </xf>
    <xf numFmtId="0" fontId="11" fillId="0" borderId="24" xfId="4" applyFont="1" applyBorder="1" applyAlignment="1">
      <alignment horizontal="center"/>
    </xf>
    <xf numFmtId="0" fontId="11" fillId="0" borderId="30" xfId="4" applyFont="1" applyBorder="1" applyAlignment="1">
      <alignment horizontal="center"/>
    </xf>
    <xf numFmtId="0" fontId="15" fillId="0" borderId="35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6" fillId="0" borderId="27" xfId="4" applyFont="1" applyBorder="1" applyAlignment="1">
      <alignment horizontal="center"/>
    </xf>
    <xf numFmtId="0" fontId="14" fillId="0" borderId="28" xfId="4" applyFont="1" applyBorder="1" applyAlignment="1">
      <alignment horizontal="center"/>
    </xf>
    <xf numFmtId="0" fontId="14" fillId="0" borderId="23" xfId="4" applyFont="1" applyBorder="1" applyAlignment="1">
      <alignment horizontal="center"/>
    </xf>
    <xf numFmtId="0" fontId="12" fillId="0" borderId="28" xfId="4" applyFont="1" applyBorder="1" applyAlignment="1">
      <alignment horizontal="left"/>
    </xf>
    <xf numFmtId="0" fontId="12" fillId="0" borderId="29" xfId="4" applyFont="1" applyBorder="1" applyAlignment="1">
      <alignment horizontal="left"/>
    </xf>
    <xf numFmtId="0" fontId="12" fillId="0" borderId="23" xfId="4" applyFont="1" applyBorder="1" applyAlignment="1">
      <alignment horizontal="left"/>
    </xf>
    <xf numFmtId="0" fontId="10" fillId="0" borderId="26" xfId="4" applyFont="1" applyBorder="1" applyAlignment="1">
      <alignment horizontal="left"/>
    </xf>
    <xf numFmtId="0" fontId="10" fillId="0" borderId="0" xfId="4" applyFont="1" applyAlignment="1">
      <alignment horizontal="left"/>
    </xf>
    <xf numFmtId="0" fontId="5" fillId="0" borderId="29" xfId="4" applyBorder="1" applyAlignment="1">
      <alignment horizontal="center"/>
    </xf>
    <xf numFmtId="0" fontId="5" fillId="0" borderId="23" xfId="4" applyBorder="1" applyAlignment="1">
      <alignment horizontal="center"/>
    </xf>
    <xf numFmtId="169" fontId="22" fillId="0" borderId="7" xfId="4" applyNumberFormat="1" applyFont="1" applyBorder="1" applyAlignment="1">
      <alignment horizontal="center"/>
    </xf>
    <xf numFmtId="169" fontId="22" fillId="0" borderId="31" xfId="4" applyNumberFormat="1" applyFont="1" applyBorder="1" applyAlignment="1">
      <alignment horizontal="center"/>
    </xf>
    <xf numFmtId="0" fontId="7" fillId="0" borderId="33" xfId="4" applyFont="1" applyBorder="1" applyAlignment="1">
      <alignment horizontal="center"/>
    </xf>
    <xf numFmtId="0" fontId="7" fillId="0" borderId="37" xfId="4" applyFont="1" applyBorder="1" applyAlignment="1">
      <alignment horizontal="center"/>
    </xf>
    <xf numFmtId="0" fontId="5" fillId="0" borderId="0" xfId="4" applyAlignment="1">
      <alignment horizontal="left"/>
    </xf>
    <xf numFmtId="0" fontId="5" fillId="0" borderId="27" xfId="4" applyBorder="1" applyAlignment="1">
      <alignment horizontal="left"/>
    </xf>
    <xf numFmtId="0" fontId="7" fillId="0" borderId="25" xfId="4" applyFont="1" applyBorder="1" applyAlignment="1">
      <alignment horizontal="left"/>
    </xf>
    <xf numFmtId="0" fontId="7" fillId="0" borderId="30" xfId="4" applyFont="1" applyBorder="1" applyAlignment="1">
      <alignment horizontal="left"/>
    </xf>
    <xf numFmtId="0" fontId="7" fillId="0" borderId="0" xfId="4" applyFont="1" applyAlignment="1">
      <alignment horizontal="left"/>
    </xf>
    <xf numFmtId="0" fontId="7" fillId="0" borderId="27" xfId="4" applyFont="1" applyBorder="1" applyAlignment="1">
      <alignment horizontal="left"/>
    </xf>
    <xf numFmtId="0" fontId="10" fillId="0" borderId="24" xfId="4" applyFont="1" applyBorder="1" applyAlignment="1">
      <alignment horizontal="left"/>
    </xf>
    <xf numFmtId="0" fontId="10" fillId="0" borderId="25" xfId="4" applyFont="1" applyBorder="1" applyAlignment="1">
      <alignment horizontal="left"/>
    </xf>
    <xf numFmtId="0" fontId="34" fillId="0" borderId="26" xfId="4" applyFont="1" applyBorder="1" applyAlignment="1">
      <alignment horizontal="left"/>
    </xf>
    <xf numFmtId="0" fontId="34" fillId="0" borderId="0" xfId="4" applyFont="1" applyAlignment="1">
      <alignment horizontal="left"/>
    </xf>
    <xf numFmtId="0" fontId="10" fillId="0" borderId="28" xfId="4" applyFont="1" applyBorder="1" applyAlignment="1">
      <alignment horizontal="left"/>
    </xf>
    <xf numFmtId="0" fontId="10" fillId="0" borderId="29" xfId="4" applyFont="1" applyBorder="1" applyAlignment="1">
      <alignment horizontal="left"/>
    </xf>
    <xf numFmtId="0" fontId="6" fillId="0" borderId="30" xfId="4" applyFont="1" applyBorder="1" applyAlignment="1">
      <alignment horizontal="left"/>
    </xf>
    <xf numFmtId="0" fontId="9" fillId="0" borderId="60" xfId="4" applyFont="1" applyBorder="1" applyAlignment="1">
      <alignment horizontal="left"/>
    </xf>
    <xf numFmtId="0" fontId="9" fillId="0" borderId="32" xfId="4" applyFont="1" applyBorder="1" applyAlignment="1">
      <alignment horizontal="left"/>
    </xf>
    <xf numFmtId="0" fontId="9" fillId="0" borderId="36" xfId="4" applyFont="1" applyBorder="1" applyAlignment="1">
      <alignment horizontal="left"/>
    </xf>
    <xf numFmtId="0" fontId="30" fillId="0" borderId="0" xfId="0" applyFont="1" applyAlignment="1">
      <alignment horizontal="left"/>
    </xf>
    <xf numFmtId="0" fontId="22" fillId="0" borderId="29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2" fillId="0" borderId="13" xfId="4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49" xfId="4" applyBorder="1" applyAlignment="1">
      <alignment horizontal="center"/>
    </xf>
    <xf numFmtId="0" fontId="5" fillId="0" borderId="28" xfId="4" applyBorder="1" applyAlignment="1">
      <alignment horizontal="center" vertical="top" wrapText="1"/>
    </xf>
    <xf numFmtId="0" fontId="5" fillId="0" borderId="29" xfId="4" applyBorder="1" applyAlignment="1">
      <alignment horizontal="center" vertical="top"/>
    </xf>
    <xf numFmtId="0" fontId="5" fillId="0" borderId="23" xfId="4" applyBorder="1" applyAlignment="1">
      <alignment horizontal="center" vertical="top"/>
    </xf>
    <xf numFmtId="0" fontId="22" fillId="0" borderId="22" xfId="0" applyFont="1" applyBorder="1" applyAlignment="1">
      <alignment horizontal="center"/>
    </xf>
    <xf numFmtId="0" fontId="11" fillId="6" borderId="21" xfId="4" applyFont="1" applyFill="1" applyBorder="1" applyAlignment="1">
      <alignment horizontal="center" vertical="center"/>
    </xf>
    <xf numFmtId="0" fontId="11" fillId="6" borderId="22" xfId="4" applyFont="1" applyFill="1" applyBorder="1" applyAlignment="1">
      <alignment horizontal="center" vertical="center"/>
    </xf>
    <xf numFmtId="0" fontId="11" fillId="6" borderId="17" xfId="4" applyFont="1" applyFill="1" applyBorder="1" applyAlignment="1">
      <alignment horizontal="center" vertical="center"/>
    </xf>
    <xf numFmtId="0" fontId="6" fillId="0" borderId="25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22" fillId="0" borderId="7" xfId="4" applyFont="1" applyBorder="1" applyAlignment="1">
      <alignment horizontal="center"/>
    </xf>
    <xf numFmtId="0" fontId="5" fillId="0" borderId="22" xfId="4" applyBorder="1" applyAlignment="1">
      <alignment horizontal="center"/>
    </xf>
    <xf numFmtId="0" fontId="25" fillId="6" borderId="21" xfId="4" applyFont="1" applyFill="1" applyBorder="1" applyAlignment="1">
      <alignment horizontal="center"/>
    </xf>
    <xf numFmtId="0" fontId="25" fillId="6" borderId="22" xfId="4" applyFont="1" applyFill="1" applyBorder="1" applyAlignment="1">
      <alignment horizontal="center"/>
    </xf>
    <xf numFmtId="0" fontId="25" fillId="6" borderId="17" xfId="4" applyFont="1" applyFill="1" applyBorder="1" applyAlignment="1">
      <alignment horizontal="center"/>
    </xf>
    <xf numFmtId="0" fontId="22" fillId="0" borderId="24" xfId="0" applyFont="1" applyBorder="1" applyAlignment="1">
      <alignment horizontal="left" vertical="top"/>
    </xf>
    <xf numFmtId="0" fontId="22" fillId="0" borderId="25" xfId="0" applyFont="1" applyBorder="1" applyAlignment="1">
      <alignment horizontal="left" vertical="top"/>
    </xf>
    <xf numFmtId="0" fontId="22" fillId="0" borderId="30" xfId="0" applyFont="1" applyBorder="1" applyAlignment="1">
      <alignment horizontal="left" vertical="top"/>
    </xf>
    <xf numFmtId="0" fontId="22" fillId="0" borderId="26" xfId="0" applyFont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0" fontId="22" fillId="0" borderId="27" xfId="0" applyFont="1" applyBorder="1" applyAlignment="1">
      <alignment horizontal="left" vertical="top"/>
    </xf>
    <xf numFmtId="0" fontId="22" fillId="0" borderId="28" xfId="0" applyFont="1" applyBorder="1" applyAlignment="1">
      <alignment horizontal="left" vertical="top"/>
    </xf>
    <xf numFmtId="0" fontId="22" fillId="0" borderId="29" xfId="0" applyFont="1" applyBorder="1" applyAlignment="1">
      <alignment horizontal="left" vertical="top"/>
    </xf>
    <xf numFmtId="0" fontId="22" fillId="0" borderId="23" xfId="0" applyFont="1" applyBorder="1" applyAlignment="1">
      <alignment horizontal="left" vertical="top"/>
    </xf>
    <xf numFmtId="0" fontId="7" fillId="0" borderId="27" xfId="0" applyFont="1" applyBorder="1" applyAlignment="1">
      <alignment horizontal="center"/>
    </xf>
    <xf numFmtId="0" fontId="5" fillId="0" borderId="0" xfId="4" applyAlignment="1">
      <alignment horizontal="center" vertical="top"/>
    </xf>
    <xf numFmtId="0" fontId="5" fillId="0" borderId="27" xfId="4" applyBorder="1" applyAlignment="1">
      <alignment horizontal="center" vertical="top"/>
    </xf>
    <xf numFmtId="0" fontId="11" fillId="0" borderId="29" xfId="4" applyFont="1" applyBorder="1" applyAlignment="1">
      <alignment horizontal="left" vertical="top"/>
    </xf>
    <xf numFmtId="0" fontId="11" fillId="0" borderId="23" xfId="4" applyFont="1" applyBorder="1" applyAlignment="1">
      <alignment horizontal="left" vertical="top"/>
    </xf>
    <xf numFmtId="0" fontId="11" fillId="6" borderId="21" xfId="4" applyFont="1" applyFill="1" applyBorder="1" applyAlignment="1">
      <alignment horizontal="center"/>
    </xf>
    <xf numFmtId="0" fontId="11" fillId="6" borderId="22" xfId="4" applyFont="1" applyFill="1" applyBorder="1" applyAlignment="1">
      <alignment horizontal="center"/>
    </xf>
    <xf numFmtId="0" fontId="11" fillId="6" borderId="17" xfId="4" applyFont="1" applyFill="1" applyBorder="1" applyAlignment="1">
      <alignment horizontal="center"/>
    </xf>
    <xf numFmtId="0" fontId="11" fillId="0" borderId="25" xfId="4" applyFont="1" applyBorder="1" applyAlignment="1">
      <alignment horizontal="left"/>
    </xf>
    <xf numFmtId="0" fontId="7" fillId="0" borderId="18" xfId="4" applyFont="1" applyBorder="1" applyAlignment="1">
      <alignment horizontal="left"/>
    </xf>
    <xf numFmtId="0" fontId="5" fillId="0" borderId="18" xfId="4" applyBorder="1" applyAlignment="1">
      <alignment horizontal="left"/>
    </xf>
    <xf numFmtId="0" fontId="10" fillId="0" borderId="27" xfId="4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27" xfId="0" applyFont="1" applyBorder="1" applyAlignment="1">
      <alignment horizontal="left"/>
    </xf>
    <xf numFmtId="0" fontId="7" fillId="0" borderId="0" xfId="4" applyFont="1" applyAlignment="1">
      <alignment horizontal="left" vertical="center"/>
    </xf>
    <xf numFmtId="0" fontId="7" fillId="0" borderId="27" xfId="4" applyFont="1" applyBorder="1" applyAlignment="1">
      <alignment horizontal="center"/>
    </xf>
    <xf numFmtId="0" fontId="6" fillId="0" borderId="29" xfId="4" applyFont="1" applyBorder="1" applyAlignment="1">
      <alignment horizontal="left" vertical="top"/>
    </xf>
    <xf numFmtId="0" fontId="6" fillId="0" borderId="23" xfId="4" applyFont="1" applyBorder="1" applyAlignment="1">
      <alignment horizontal="left" vertical="top"/>
    </xf>
    <xf numFmtId="0" fontId="0" fillId="0" borderId="22" xfId="0" applyBorder="1" applyAlignment="1">
      <alignment horizontal="center"/>
    </xf>
    <xf numFmtId="0" fontId="6" fillId="6" borderId="21" xfId="4" applyFont="1" applyFill="1" applyBorder="1" applyAlignment="1">
      <alignment horizontal="center"/>
    </xf>
    <xf numFmtId="0" fontId="6" fillId="6" borderId="22" xfId="4" applyFont="1" applyFill="1" applyBorder="1" applyAlignment="1">
      <alignment horizontal="center"/>
    </xf>
    <xf numFmtId="0" fontId="6" fillId="6" borderId="17" xfId="4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27" xfId="4" applyFont="1" applyBorder="1" applyAlignment="1">
      <alignment horizontal="left"/>
    </xf>
    <xf numFmtId="0" fontId="11" fillId="6" borderId="21" xfId="0" applyFont="1" applyFill="1" applyBorder="1" applyAlignment="1">
      <alignment horizontal="center"/>
    </xf>
    <xf numFmtId="0" fontId="11" fillId="6" borderId="22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6" fillId="0" borderId="0" xfId="4" applyFont="1" applyAlignment="1">
      <alignment horizontal="left" wrapText="1"/>
    </xf>
    <xf numFmtId="0" fontId="22" fillId="0" borderId="13" xfId="4" applyFont="1" applyBorder="1" applyAlignment="1">
      <alignment horizontal="left"/>
    </xf>
    <xf numFmtId="0" fontId="22" fillId="0" borderId="44" xfId="4" applyFont="1" applyBorder="1" applyAlignment="1">
      <alignment horizontal="left"/>
    </xf>
    <xf numFmtId="0" fontId="11" fillId="0" borderId="29" xfId="4" applyFont="1" applyBorder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29" xfId="0" applyFont="1" applyBorder="1" applyAlignment="1">
      <alignment horizontal="left"/>
    </xf>
    <xf numFmtId="0" fontId="6" fillId="6" borderId="21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1" xfId="0" applyFont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44" fontId="7" fillId="0" borderId="0" xfId="2" applyFont="1" applyBorder="1" applyAlignment="1">
      <alignment horizontal="center" vertical="center" wrapText="1"/>
    </xf>
    <xf numFmtId="44" fontId="7" fillId="0" borderId="27" xfId="2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25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14" fillId="0" borderId="38" xfId="0" applyFont="1" applyBorder="1" applyAlignment="1">
      <alignment horizontal="center" vertical="center" textRotation="90"/>
    </xf>
    <xf numFmtId="0" fontId="14" fillId="0" borderId="39" xfId="0" applyFont="1" applyBorder="1" applyAlignment="1">
      <alignment horizontal="center" vertical="center" textRotation="90"/>
    </xf>
    <xf numFmtId="0" fontId="14" fillId="0" borderId="40" xfId="0" applyFont="1" applyBorder="1" applyAlignment="1">
      <alignment horizontal="center" vertical="center" textRotation="90"/>
    </xf>
    <xf numFmtId="0" fontId="7" fillId="0" borderId="38" xfId="0" applyFont="1" applyBorder="1" applyAlignment="1">
      <alignment horizontal="center" vertical="center" textRotation="90"/>
    </xf>
    <xf numFmtId="0" fontId="7" fillId="0" borderId="39" xfId="0" applyFont="1" applyBorder="1" applyAlignment="1">
      <alignment horizontal="center" vertical="center" textRotation="90"/>
    </xf>
    <xf numFmtId="0" fontId="7" fillId="0" borderId="40" xfId="0" applyFont="1" applyBorder="1" applyAlignment="1">
      <alignment horizontal="center" vertical="center" textRotation="90"/>
    </xf>
    <xf numFmtId="0" fontId="7" fillId="0" borderId="35" xfId="0" applyFont="1" applyBorder="1" applyAlignment="1">
      <alignment horizontal="center" vertical="center" textRotation="90" wrapText="1"/>
    </xf>
    <xf numFmtId="0" fontId="7" fillId="0" borderId="41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14" fillId="0" borderId="38" xfId="0" applyFont="1" applyBorder="1" applyAlignment="1">
      <alignment horizontal="center" textRotation="90"/>
    </xf>
    <xf numFmtId="0" fontId="14" fillId="0" borderId="40" xfId="0" applyFont="1" applyBorder="1" applyAlignment="1">
      <alignment horizontal="center" textRotation="90"/>
    </xf>
    <xf numFmtId="0" fontId="14" fillId="5" borderId="19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14" fillId="4" borderId="19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30" fillId="0" borderId="18" xfId="0" applyFont="1" applyBorder="1" applyAlignment="1">
      <alignment horizontal="left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New facility form JoeS.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19</xdr:row>
      <xdr:rowOff>76200</xdr:rowOff>
    </xdr:from>
    <xdr:to>
      <xdr:col>5</xdr:col>
      <xdr:colOff>161925</xdr:colOff>
      <xdr:row>19</xdr:row>
      <xdr:rowOff>200025</xdr:rowOff>
    </xdr:to>
    <xdr:sp macro="" textlink="">
      <xdr:nvSpPr>
        <xdr:cNvPr id="2" name="Beve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67150" y="3114675"/>
          <a:ext cx="152400" cy="123825"/>
        </a:xfrm>
        <a:prstGeom prst="bevel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 editAs="oneCell">
    <xdr:from>
      <xdr:col>5</xdr:col>
      <xdr:colOff>9526</xdr:colOff>
      <xdr:row>18</xdr:row>
      <xdr:rowOff>9525</xdr:rowOff>
    </xdr:from>
    <xdr:to>
      <xdr:col>5</xdr:col>
      <xdr:colOff>257176</xdr:colOff>
      <xdr:row>19</xdr:row>
      <xdr:rowOff>14452</xdr:rowOff>
    </xdr:to>
    <xdr:pic>
      <xdr:nvPicPr>
        <xdr:cNvPr id="3" name="Picture 1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1" y="2847975"/>
          <a:ext cx="247650" cy="204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9"/>
  <sheetViews>
    <sheetView tabSelected="1" workbookViewId="0">
      <selection activeCell="N13" sqref="N13"/>
    </sheetView>
  </sheetViews>
  <sheetFormatPr defaultColWidth="10.28515625" defaultRowHeight="15.75" x14ac:dyDescent="0.25"/>
  <cols>
    <col min="1" max="1" width="5.28515625" style="1" customWidth="1"/>
    <col min="2" max="2" width="26.7109375" style="1" customWidth="1"/>
    <col min="3" max="3" width="34.5703125" style="1" customWidth="1"/>
    <col min="4" max="4" width="7.85546875" style="1" customWidth="1"/>
    <col min="5" max="5" width="4.5703125" style="1" customWidth="1"/>
    <col min="6" max="6" width="8" style="1" customWidth="1"/>
    <col min="7" max="7" width="6.140625" style="1" customWidth="1"/>
    <col min="8" max="8" width="16.5703125" style="1" customWidth="1"/>
    <col min="9" max="9" width="14.140625" style="1" customWidth="1"/>
    <col min="10" max="10" width="14.85546875" style="1" customWidth="1"/>
    <col min="11" max="11" width="22.140625" style="1" customWidth="1"/>
    <col min="12" max="13" width="4.5703125" style="1" customWidth="1"/>
    <col min="14" max="16384" width="10.28515625" style="1"/>
  </cols>
  <sheetData>
    <row r="1" spans="1:14" ht="27" x14ac:dyDescent="0.35">
      <c r="A1" s="272" t="s">
        <v>266</v>
      </c>
      <c r="B1" s="273"/>
      <c r="C1" s="273"/>
      <c r="D1" s="273"/>
      <c r="E1" s="273"/>
      <c r="F1" s="273"/>
      <c r="G1" s="273"/>
      <c r="H1" s="273"/>
      <c r="I1" s="273"/>
      <c r="J1" s="273"/>
      <c r="K1" s="274"/>
    </row>
    <row r="2" spans="1:14" ht="19.5" thickBot="1" x14ac:dyDescent="0.35">
      <c r="A2" s="275" t="s">
        <v>133</v>
      </c>
      <c r="B2" s="276"/>
      <c r="C2" s="276"/>
      <c r="D2" s="276"/>
      <c r="E2" s="276"/>
      <c r="F2" s="276"/>
      <c r="G2" s="276"/>
      <c r="H2" s="276"/>
      <c r="I2" s="276"/>
      <c r="J2" s="276"/>
      <c r="K2" s="277"/>
    </row>
    <row r="3" spans="1:14" x14ac:dyDescent="0.25">
      <c r="A3" s="11"/>
      <c r="B3" s="278"/>
      <c r="C3" s="278"/>
      <c r="D3" s="278"/>
      <c r="E3" s="278"/>
      <c r="F3" s="278"/>
      <c r="G3" s="278"/>
      <c r="H3" s="278"/>
      <c r="I3" s="278"/>
      <c r="J3" s="278"/>
      <c r="K3" s="278"/>
    </row>
    <row r="4" spans="1:14" ht="20.25" thickBot="1" x14ac:dyDescent="0.4">
      <c r="B4" s="279"/>
      <c r="C4" s="279"/>
      <c r="D4" s="279"/>
      <c r="E4" s="279"/>
      <c r="F4" s="279"/>
      <c r="G4" s="279"/>
      <c r="H4" s="279"/>
      <c r="I4" s="279"/>
      <c r="J4" s="279"/>
      <c r="K4" s="279"/>
    </row>
    <row r="5" spans="1:14" ht="19.5" customHeight="1" x14ac:dyDescent="0.25">
      <c r="A5" s="18" t="s">
        <v>134</v>
      </c>
      <c r="B5" s="19" t="s">
        <v>135</v>
      </c>
      <c r="C5" s="280" t="s">
        <v>251</v>
      </c>
      <c r="D5" s="280"/>
      <c r="E5" s="281"/>
      <c r="F5" s="209"/>
      <c r="G5" s="221"/>
      <c r="H5" s="282" t="s">
        <v>136</v>
      </c>
      <c r="I5" s="283"/>
      <c r="J5" s="284"/>
      <c r="K5" s="20"/>
      <c r="L5" s="3"/>
      <c r="M5" s="3"/>
      <c r="N5" s="3"/>
    </row>
    <row r="6" spans="1:14" ht="16.5" customHeight="1" thickBot="1" x14ac:dyDescent="0.3">
      <c r="B6" s="6" t="s">
        <v>137</v>
      </c>
      <c r="C6" s="247" t="s">
        <v>252</v>
      </c>
      <c r="D6" s="247"/>
      <c r="E6" s="248"/>
      <c r="F6" s="203"/>
      <c r="G6" s="286"/>
      <c r="H6" s="287" t="s">
        <v>247</v>
      </c>
      <c r="I6" s="288"/>
      <c r="J6" s="285"/>
      <c r="K6" s="22"/>
      <c r="L6" s="3"/>
      <c r="M6" s="3"/>
      <c r="N6" s="3"/>
    </row>
    <row r="7" spans="1:14" x14ac:dyDescent="0.25">
      <c r="B7" s="6" t="s">
        <v>138</v>
      </c>
      <c r="C7" s="247" t="s">
        <v>253</v>
      </c>
      <c r="D7" s="247"/>
      <c r="E7" s="248"/>
      <c r="F7" s="203"/>
      <c r="G7" s="204"/>
      <c r="H7" s="204"/>
      <c r="I7" s="204"/>
      <c r="J7" s="204"/>
      <c r="K7" s="204"/>
      <c r="L7" s="3"/>
      <c r="M7" s="3"/>
      <c r="N7" s="3"/>
    </row>
    <row r="8" spans="1:14" x14ac:dyDescent="0.25">
      <c r="B8" s="6" t="s">
        <v>139</v>
      </c>
      <c r="C8" s="247" t="s">
        <v>254</v>
      </c>
      <c r="D8" s="247"/>
      <c r="E8" s="248"/>
      <c r="F8" s="203"/>
      <c r="G8" s="204"/>
      <c r="H8" s="204"/>
      <c r="I8" s="204"/>
      <c r="J8" s="204"/>
      <c r="K8" s="204"/>
      <c r="L8" s="3"/>
      <c r="M8" s="3"/>
      <c r="N8" s="3"/>
    </row>
    <row r="9" spans="1:14" x14ac:dyDescent="0.25">
      <c r="B9" s="6" t="s">
        <v>140</v>
      </c>
      <c r="C9" s="247" t="s">
        <v>255</v>
      </c>
      <c r="D9" s="247"/>
      <c r="E9" s="248"/>
      <c r="F9" s="203"/>
      <c r="G9" s="204"/>
      <c r="H9" s="204"/>
      <c r="I9" s="204"/>
      <c r="J9" s="204"/>
      <c r="K9" s="204"/>
      <c r="L9" s="3"/>
      <c r="M9" s="3"/>
      <c r="N9" s="3"/>
    </row>
    <row r="10" spans="1:14" ht="16.5" thickBot="1" x14ac:dyDescent="0.3">
      <c r="A10" s="2"/>
      <c r="B10" s="8" t="s">
        <v>130</v>
      </c>
      <c r="C10" s="270" t="s">
        <v>256</v>
      </c>
      <c r="D10" s="270"/>
      <c r="E10" s="271"/>
      <c r="F10" s="203"/>
      <c r="G10" s="204"/>
      <c r="H10" s="204"/>
      <c r="I10" s="204"/>
      <c r="J10" s="204"/>
      <c r="K10" s="204"/>
      <c r="L10" s="3"/>
      <c r="M10" s="3"/>
      <c r="N10" s="3"/>
    </row>
    <row r="11" spans="1:14" ht="19.5" customHeight="1" thickBot="1" x14ac:dyDescent="0.3"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3"/>
      <c r="M11" s="3"/>
      <c r="N11" s="3"/>
    </row>
    <row r="12" spans="1:14" x14ac:dyDescent="0.25">
      <c r="A12" s="13" t="s">
        <v>100</v>
      </c>
      <c r="B12" s="5" t="s">
        <v>97</v>
      </c>
      <c r="C12" s="245" t="s">
        <v>109</v>
      </c>
      <c r="D12" s="246"/>
      <c r="E12" s="209"/>
      <c r="F12" s="199"/>
      <c r="G12" s="199"/>
      <c r="H12" s="199"/>
      <c r="I12" s="199"/>
      <c r="J12" s="199"/>
      <c r="K12" s="199"/>
      <c r="L12" s="3"/>
      <c r="M12" s="3"/>
      <c r="N12" s="3"/>
    </row>
    <row r="13" spans="1:14" x14ac:dyDescent="0.25">
      <c r="B13" s="6" t="s">
        <v>98</v>
      </c>
      <c r="C13" s="296" t="s">
        <v>109</v>
      </c>
      <c r="D13" s="297"/>
      <c r="E13" s="209"/>
      <c r="F13" s="199"/>
      <c r="G13" s="199"/>
      <c r="H13" s="199"/>
      <c r="I13" s="199"/>
      <c r="J13" s="199"/>
      <c r="K13" s="199"/>
      <c r="L13" s="3"/>
      <c r="M13" s="3"/>
    </row>
    <row r="14" spans="1:14" ht="16.5" thickBot="1" x14ac:dyDescent="0.3">
      <c r="A14" s="2"/>
      <c r="B14" s="8" t="s">
        <v>99</v>
      </c>
      <c r="C14" s="298"/>
      <c r="D14" s="299"/>
      <c r="E14" s="209"/>
      <c r="F14" s="199"/>
      <c r="G14" s="199"/>
      <c r="H14" s="199"/>
      <c r="I14" s="199"/>
      <c r="J14" s="199"/>
      <c r="K14" s="199"/>
      <c r="M14" s="3"/>
      <c r="N14" s="3"/>
    </row>
    <row r="15" spans="1:14" ht="16.5" thickBot="1" x14ac:dyDescent="0.3"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4"/>
      <c r="M15" s="3"/>
      <c r="N15" s="3"/>
    </row>
    <row r="16" spans="1:14" x14ac:dyDescent="0.25">
      <c r="A16" s="13" t="s">
        <v>101</v>
      </c>
      <c r="B16" s="5" t="s">
        <v>102</v>
      </c>
      <c r="C16" s="249" t="s">
        <v>141</v>
      </c>
      <c r="D16" s="249"/>
      <c r="E16" s="249"/>
      <c r="F16" s="249"/>
      <c r="G16" s="250"/>
      <c r="H16" s="9"/>
      <c r="I16" s="212" t="s">
        <v>104</v>
      </c>
      <c r="J16" s="212"/>
      <c r="K16" s="24" t="s">
        <v>243</v>
      </c>
      <c r="L16" s="14"/>
      <c r="M16" s="3"/>
      <c r="N16" s="3"/>
    </row>
    <row r="17" spans="1:14" ht="20.25" customHeight="1" x14ac:dyDescent="0.25">
      <c r="B17" s="6" t="s">
        <v>142</v>
      </c>
      <c r="C17" s="251" t="s">
        <v>248</v>
      </c>
      <c r="D17" s="251"/>
      <c r="E17" s="251"/>
      <c r="F17" s="251"/>
      <c r="G17" s="252"/>
      <c r="H17" s="2"/>
      <c r="I17" s="213" t="s">
        <v>129</v>
      </c>
      <c r="J17" s="213"/>
      <c r="K17" s="25" t="s">
        <v>242</v>
      </c>
      <c r="L17" s="15"/>
      <c r="M17" s="3"/>
      <c r="N17" s="3"/>
    </row>
    <row r="18" spans="1:14" x14ac:dyDescent="0.25">
      <c r="B18" s="6" t="s">
        <v>98</v>
      </c>
      <c r="C18" s="253" t="s">
        <v>132</v>
      </c>
      <c r="D18" s="253"/>
      <c r="E18" s="253"/>
      <c r="F18" s="253"/>
      <c r="G18" s="254"/>
      <c r="I18" s="214" t="s">
        <v>128</v>
      </c>
      <c r="J18" s="214"/>
      <c r="K18" s="25" t="s">
        <v>241</v>
      </c>
      <c r="L18" s="26"/>
      <c r="M18" s="3"/>
      <c r="N18" s="3"/>
    </row>
    <row r="19" spans="1:14" x14ac:dyDescent="0.25">
      <c r="B19" s="6" t="s">
        <v>106</v>
      </c>
      <c r="C19" s="247" t="s">
        <v>257</v>
      </c>
      <c r="D19" s="247"/>
      <c r="E19" s="247"/>
      <c r="F19" s="247"/>
      <c r="G19" s="248"/>
      <c r="I19" s="213" t="s">
        <v>105</v>
      </c>
      <c r="J19" s="213"/>
      <c r="K19" s="25" t="s">
        <v>131</v>
      </c>
      <c r="L19" s="26"/>
      <c r="M19" s="3"/>
      <c r="N19" s="3"/>
    </row>
    <row r="20" spans="1:14" ht="16.5" thickBot="1" x14ac:dyDescent="0.3">
      <c r="A20" s="13"/>
      <c r="B20" s="8" t="s">
        <v>103</v>
      </c>
      <c r="C20" s="270" t="s">
        <v>143</v>
      </c>
      <c r="D20" s="270"/>
      <c r="E20" s="270"/>
      <c r="F20" s="270"/>
      <c r="G20" s="271"/>
      <c r="H20" s="255" t="s">
        <v>144</v>
      </c>
      <c r="I20" s="255"/>
      <c r="J20" s="255"/>
      <c r="K20" s="256"/>
      <c r="L20" s="26"/>
      <c r="M20" s="3"/>
      <c r="N20" s="3"/>
    </row>
    <row r="21" spans="1:14" ht="16.5" thickBot="1" x14ac:dyDescent="0.3">
      <c r="A21" s="13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6"/>
      <c r="M21" s="3"/>
      <c r="N21" s="3"/>
    </row>
    <row r="22" spans="1:14" x14ac:dyDescent="0.25">
      <c r="A22" s="27" t="s">
        <v>145</v>
      </c>
      <c r="B22" s="306" t="s">
        <v>146</v>
      </c>
      <c r="C22" s="307"/>
      <c r="D22" s="28" t="s">
        <v>250</v>
      </c>
      <c r="E22" s="29"/>
      <c r="F22" s="28" t="s">
        <v>96</v>
      </c>
      <c r="G22" s="29"/>
      <c r="H22" s="302" t="s">
        <v>147</v>
      </c>
      <c r="I22" s="302"/>
      <c r="J22" s="302"/>
      <c r="K22" s="303"/>
      <c r="L22" s="3"/>
      <c r="M22" s="3"/>
      <c r="N22" s="3"/>
    </row>
    <row r="23" spans="1:14" x14ac:dyDescent="0.25">
      <c r="A23" s="27"/>
      <c r="B23" s="292" t="s">
        <v>261</v>
      </c>
      <c r="C23" s="293"/>
      <c r="D23" s="12" t="s">
        <v>250</v>
      </c>
      <c r="E23" s="30"/>
      <c r="F23" s="12" t="s">
        <v>96</v>
      </c>
      <c r="G23" s="30"/>
      <c r="H23" s="304" t="s">
        <v>147</v>
      </c>
      <c r="I23" s="304"/>
      <c r="J23" s="304"/>
      <c r="K23" s="305"/>
      <c r="L23" s="3"/>
      <c r="M23" s="2"/>
      <c r="N23" s="3"/>
    </row>
    <row r="24" spans="1:14" x14ac:dyDescent="0.25">
      <c r="A24" s="27"/>
      <c r="B24" s="308" t="s">
        <v>148</v>
      </c>
      <c r="C24" s="309"/>
      <c r="D24" s="12" t="s">
        <v>250</v>
      </c>
      <c r="E24" s="30"/>
      <c r="F24" s="12" t="s">
        <v>96</v>
      </c>
      <c r="G24" s="30"/>
      <c r="H24" s="304" t="s">
        <v>147</v>
      </c>
      <c r="I24" s="304"/>
      <c r="J24" s="304"/>
      <c r="K24" s="305"/>
      <c r="L24" s="3"/>
      <c r="M24" s="3"/>
      <c r="N24" s="3"/>
    </row>
    <row r="25" spans="1:14" x14ac:dyDescent="0.25">
      <c r="A25" s="27"/>
      <c r="B25" s="292" t="s">
        <v>249</v>
      </c>
      <c r="C25" s="293"/>
      <c r="D25" s="12" t="s">
        <v>250</v>
      </c>
      <c r="E25" s="30"/>
      <c r="F25" s="12" t="s">
        <v>96</v>
      </c>
      <c r="G25" s="30"/>
      <c r="H25" s="304" t="s">
        <v>147</v>
      </c>
      <c r="I25" s="304"/>
      <c r="J25" s="304"/>
      <c r="K25" s="305"/>
      <c r="L25" s="2"/>
      <c r="M25" s="3"/>
      <c r="N25" s="3"/>
    </row>
    <row r="26" spans="1:14" x14ac:dyDescent="0.25">
      <c r="B26" s="292" t="s">
        <v>149</v>
      </c>
      <c r="C26" s="293"/>
      <c r="D26" s="12" t="s">
        <v>250</v>
      </c>
      <c r="E26" s="30"/>
      <c r="F26" s="12" t="s">
        <v>96</v>
      </c>
      <c r="G26" s="30"/>
      <c r="H26" s="300"/>
      <c r="I26" s="300"/>
      <c r="J26" s="300"/>
      <c r="K26" s="301"/>
      <c r="L26" s="2"/>
      <c r="M26" s="3"/>
      <c r="N26" s="3"/>
    </row>
    <row r="27" spans="1:14" ht="16.5" customHeight="1" thickBot="1" x14ac:dyDescent="0.3">
      <c r="A27" s="27"/>
      <c r="B27" s="310" t="s">
        <v>260</v>
      </c>
      <c r="C27" s="311"/>
      <c r="D27" s="31" t="s">
        <v>250</v>
      </c>
      <c r="E27" s="32"/>
      <c r="F27" s="31" t="s">
        <v>96</v>
      </c>
      <c r="G27" s="197"/>
      <c r="H27" s="294"/>
      <c r="I27" s="294"/>
      <c r="J27" s="294"/>
      <c r="K27" s="295"/>
      <c r="L27" s="2"/>
      <c r="M27" s="3"/>
      <c r="N27" s="3"/>
    </row>
    <row r="28" spans="1:14" ht="15.75" hidden="1" customHeight="1" x14ac:dyDescent="0.25">
      <c r="B28" s="2"/>
      <c r="C28" s="261"/>
      <c r="D28" s="261"/>
      <c r="E28" s="261"/>
      <c r="F28" s="261"/>
      <c r="G28" s="261"/>
      <c r="H28" s="261"/>
      <c r="I28" s="261"/>
      <c r="J28" s="2"/>
      <c r="L28" s="4"/>
      <c r="M28" s="4"/>
      <c r="N28" s="4"/>
    </row>
    <row r="29" spans="1:14" ht="15.75" hidden="1" customHeight="1" x14ac:dyDescent="0.25">
      <c r="B29" s="2"/>
      <c r="C29" s="261"/>
      <c r="D29" s="261"/>
      <c r="E29" s="261"/>
      <c r="F29" s="261"/>
      <c r="G29" s="261"/>
      <c r="H29" s="261"/>
      <c r="I29" s="261"/>
      <c r="J29" s="2"/>
      <c r="K29" s="2"/>
      <c r="L29" s="4"/>
      <c r="M29" s="4"/>
      <c r="N29" s="4"/>
    </row>
    <row r="30" spans="1:14" ht="15.75" hidden="1" customHeight="1" x14ac:dyDescent="0.25">
      <c r="B30" s="16"/>
      <c r="C30" s="2"/>
      <c r="D30" s="12"/>
      <c r="E30" s="17"/>
      <c r="F30" s="12"/>
      <c r="G30" s="17"/>
      <c r="H30" s="2"/>
      <c r="I30" s="3"/>
      <c r="J30" s="2"/>
      <c r="K30" s="2"/>
      <c r="L30" s="4"/>
      <c r="M30" s="4"/>
      <c r="N30" s="4"/>
    </row>
    <row r="31" spans="1:14" ht="27" customHeight="1" thickBot="1" x14ac:dyDescent="0.3">
      <c r="B31" s="294"/>
      <c r="C31" s="294"/>
      <c r="D31" s="294"/>
      <c r="E31" s="294"/>
      <c r="F31" s="294"/>
      <c r="G31" s="294"/>
      <c r="H31" s="294"/>
      <c r="I31" s="294"/>
      <c r="J31" s="294"/>
      <c r="K31" s="294"/>
      <c r="L31" s="4"/>
      <c r="M31" s="4"/>
      <c r="N31" s="4"/>
    </row>
    <row r="32" spans="1:14" ht="25.5" customHeight="1" thickBot="1" x14ac:dyDescent="0.35">
      <c r="A32" s="200" t="s">
        <v>126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2"/>
      <c r="L32" s="33"/>
      <c r="M32" s="33"/>
      <c r="N32" s="4"/>
    </row>
    <row r="33" spans="2:14" ht="23.25" customHeight="1" thickBot="1" x14ac:dyDescent="0.3">
      <c r="B33" s="268"/>
      <c r="C33" s="268"/>
      <c r="D33" s="268"/>
      <c r="E33" s="268"/>
      <c r="F33" s="268"/>
      <c r="G33" s="268"/>
      <c r="H33" s="268"/>
      <c r="I33" s="268"/>
      <c r="J33" s="268"/>
      <c r="K33" s="268"/>
      <c r="L33" s="4"/>
      <c r="M33" s="4"/>
      <c r="N33" s="4"/>
    </row>
    <row r="34" spans="2:14" ht="16.5" thickBot="1" x14ac:dyDescent="0.3">
      <c r="B34" s="257" t="s">
        <v>77</v>
      </c>
      <c r="C34" s="258"/>
      <c r="D34" s="257" t="s">
        <v>169</v>
      </c>
      <c r="E34" s="236"/>
      <c r="F34" s="236"/>
      <c r="G34" s="258"/>
      <c r="H34" s="212" t="s">
        <v>170</v>
      </c>
      <c r="I34" s="212"/>
      <c r="J34" s="312"/>
      <c r="K34" s="187" t="s">
        <v>171</v>
      </c>
      <c r="L34" s="4"/>
      <c r="M34" s="4"/>
      <c r="N34" s="4"/>
    </row>
    <row r="35" spans="2:14" x14ac:dyDescent="0.25">
      <c r="B35" s="5" t="s">
        <v>107</v>
      </c>
      <c r="C35" s="35" t="s">
        <v>259</v>
      </c>
      <c r="D35" s="28" t="s">
        <v>95</v>
      </c>
      <c r="E35" s="29"/>
      <c r="F35" s="28" t="s">
        <v>96</v>
      </c>
      <c r="G35" s="191"/>
      <c r="H35" s="313" t="s">
        <v>110</v>
      </c>
      <c r="I35" s="314"/>
      <c r="J35" s="315"/>
      <c r="K35" s="194" t="s">
        <v>109</v>
      </c>
      <c r="L35" s="4"/>
      <c r="M35" s="4"/>
      <c r="N35" s="4"/>
    </row>
    <row r="36" spans="2:14" x14ac:dyDescent="0.25">
      <c r="B36" s="6" t="s">
        <v>107</v>
      </c>
      <c r="C36" s="189" t="s">
        <v>259</v>
      </c>
      <c r="D36" s="12" t="s">
        <v>95</v>
      </c>
      <c r="E36" s="30"/>
      <c r="F36" s="12" t="s">
        <v>96</v>
      </c>
      <c r="G36" s="192"/>
      <c r="H36" s="262" t="s">
        <v>110</v>
      </c>
      <c r="I36" s="263"/>
      <c r="J36" s="264"/>
      <c r="K36" s="195" t="s">
        <v>109</v>
      </c>
      <c r="L36" s="4"/>
      <c r="M36" s="4"/>
      <c r="N36" s="4"/>
    </row>
    <row r="37" spans="2:14" x14ac:dyDescent="0.25">
      <c r="B37" s="6" t="s">
        <v>107</v>
      </c>
      <c r="C37" s="189" t="s">
        <v>259</v>
      </c>
      <c r="D37" s="12" t="s">
        <v>95</v>
      </c>
      <c r="E37" s="30"/>
      <c r="F37" s="12" t="s">
        <v>96</v>
      </c>
      <c r="G37" s="192"/>
      <c r="H37" s="262" t="s">
        <v>110</v>
      </c>
      <c r="I37" s="263"/>
      <c r="J37" s="264"/>
      <c r="K37" s="195" t="s">
        <v>109</v>
      </c>
      <c r="L37" s="4"/>
      <c r="M37" s="4"/>
      <c r="N37" s="4"/>
    </row>
    <row r="38" spans="2:14" x14ac:dyDescent="0.25">
      <c r="B38" s="6" t="s">
        <v>107</v>
      </c>
      <c r="C38" s="189" t="s">
        <v>259</v>
      </c>
      <c r="D38" s="12" t="s">
        <v>95</v>
      </c>
      <c r="E38" s="30"/>
      <c r="F38" s="12" t="s">
        <v>96</v>
      </c>
      <c r="G38" s="192"/>
      <c r="H38" s="262" t="s">
        <v>110</v>
      </c>
      <c r="I38" s="263"/>
      <c r="J38" s="264"/>
      <c r="K38" s="195" t="s">
        <v>109</v>
      </c>
      <c r="L38" s="4"/>
      <c r="M38" s="4"/>
      <c r="N38" s="4"/>
    </row>
    <row r="39" spans="2:14" ht="16.5" customHeight="1" thickBot="1" x14ac:dyDescent="0.3">
      <c r="B39" s="8" t="s">
        <v>107</v>
      </c>
      <c r="C39" s="190" t="s">
        <v>259</v>
      </c>
      <c r="D39" s="31" t="s">
        <v>95</v>
      </c>
      <c r="E39" s="32"/>
      <c r="F39" s="31" t="s">
        <v>96</v>
      </c>
      <c r="G39" s="193"/>
      <c r="H39" s="265" t="s">
        <v>110</v>
      </c>
      <c r="I39" s="266"/>
      <c r="J39" s="267"/>
      <c r="K39" s="196" t="s">
        <v>109</v>
      </c>
      <c r="L39" s="4"/>
      <c r="M39" s="4"/>
      <c r="N39" s="4"/>
    </row>
    <row r="40" spans="2:14" ht="19.5" customHeight="1" thickBot="1" x14ac:dyDescent="0.3">
      <c r="B40" s="8" t="s">
        <v>118</v>
      </c>
      <c r="C40" s="269"/>
      <c r="D40" s="269"/>
      <c r="E40" s="269"/>
      <c r="F40" s="269"/>
      <c r="G40" s="269"/>
      <c r="H40" s="269"/>
      <c r="I40" s="188" t="s">
        <v>108</v>
      </c>
      <c r="J40" s="259"/>
      <c r="K40" s="260"/>
      <c r="L40" s="4"/>
      <c r="M40" s="4"/>
      <c r="N40" s="4"/>
    </row>
    <row r="41" spans="2:14" ht="16.5" customHeight="1" x14ac:dyDescent="0.25">
      <c r="B41" s="236"/>
      <c r="C41" s="236"/>
      <c r="D41" s="236"/>
      <c r="E41" s="236"/>
      <c r="F41" s="236"/>
      <c r="G41" s="236"/>
      <c r="H41" s="236"/>
      <c r="I41" s="236"/>
      <c r="J41" s="236"/>
      <c r="K41" s="236"/>
      <c r="L41" s="4"/>
      <c r="M41" s="4"/>
      <c r="N41" s="4"/>
    </row>
    <row r="42" spans="2:14" ht="16.5" customHeight="1" thickBot="1" x14ac:dyDescent="0.3">
      <c r="B42" s="199"/>
      <c r="C42" s="199"/>
      <c r="D42" s="199"/>
      <c r="E42" s="199"/>
      <c r="F42" s="199"/>
      <c r="G42" s="199"/>
      <c r="H42" s="199"/>
      <c r="I42" s="199"/>
      <c r="J42" s="199"/>
      <c r="K42" s="199"/>
      <c r="L42" s="4"/>
      <c r="M42" s="4"/>
      <c r="N42" s="4"/>
    </row>
    <row r="43" spans="2:14" ht="16.5" thickBot="1" x14ac:dyDescent="0.3">
      <c r="B43" s="237" t="s">
        <v>168</v>
      </c>
      <c r="C43" s="238"/>
      <c r="D43" s="238"/>
      <c r="E43" s="238"/>
      <c r="F43" s="238"/>
      <c r="G43" s="238"/>
      <c r="H43" s="238"/>
      <c r="I43" s="238"/>
      <c r="J43" s="239"/>
      <c r="K43" s="34"/>
      <c r="L43" s="4"/>
      <c r="M43" s="4"/>
      <c r="N43" s="4"/>
    </row>
    <row r="44" spans="2:14" ht="16.5" thickBot="1" x14ac:dyDescent="0.3">
      <c r="B44" s="217"/>
      <c r="C44" s="218"/>
      <c r="D44" s="218"/>
      <c r="E44" s="218"/>
      <c r="F44" s="218"/>
      <c r="G44" s="218"/>
      <c r="H44" s="187" t="s">
        <v>78</v>
      </c>
      <c r="I44" s="187" t="s">
        <v>79</v>
      </c>
      <c r="J44" s="187" t="s">
        <v>80</v>
      </c>
      <c r="K44" s="2"/>
      <c r="M44" s="4"/>
      <c r="N44" s="4"/>
    </row>
    <row r="45" spans="2:14" x14ac:dyDescent="0.25">
      <c r="B45" s="232" t="s">
        <v>127</v>
      </c>
      <c r="C45" s="233"/>
      <c r="D45" s="233"/>
      <c r="E45" s="233"/>
      <c r="F45" s="233"/>
      <c r="G45" s="233"/>
      <c r="H45" s="176">
        <f>'BilledSched&amp;Requirements'!$H$42</f>
        <v>0</v>
      </c>
      <c r="I45" s="177">
        <v>0</v>
      </c>
      <c r="J45" s="178">
        <f>H45-I45</f>
        <v>0</v>
      </c>
      <c r="K45" s="3"/>
      <c r="M45" s="4" t="s">
        <v>81</v>
      </c>
      <c r="N45" s="4"/>
    </row>
    <row r="46" spans="2:14" x14ac:dyDescent="0.25">
      <c r="B46" s="232" t="s">
        <v>82</v>
      </c>
      <c r="C46" s="233"/>
      <c r="D46" s="233"/>
      <c r="E46" s="233"/>
      <c r="F46" s="233"/>
      <c r="G46" s="233"/>
      <c r="H46" s="179">
        <f>'BilledSched&amp;Requirements'!$H$18</f>
        <v>0</v>
      </c>
      <c r="I46" s="175">
        <v>0</v>
      </c>
      <c r="J46" s="180">
        <f>H46-I46</f>
        <v>0</v>
      </c>
      <c r="K46" s="3"/>
      <c r="M46" s="4"/>
      <c r="N46" s="4"/>
    </row>
    <row r="47" spans="2:14" x14ac:dyDescent="0.25">
      <c r="B47" s="232" t="s">
        <v>83</v>
      </c>
      <c r="C47" s="233"/>
      <c r="D47" s="233"/>
      <c r="E47" s="233"/>
      <c r="F47" s="233"/>
      <c r="G47" s="233"/>
      <c r="H47" s="179">
        <f>Theatre!$H$59+'Health&amp;PhysEd'!$H$31</f>
        <v>0</v>
      </c>
      <c r="I47" s="175">
        <v>0</v>
      </c>
      <c r="J47" s="180">
        <f>H47-I47</f>
        <v>0</v>
      </c>
      <c r="K47" s="3"/>
      <c r="M47" s="4"/>
      <c r="N47" s="4"/>
    </row>
    <row r="48" spans="2:14" hidden="1" x14ac:dyDescent="0.25">
      <c r="B48" s="232" t="s">
        <v>84</v>
      </c>
      <c r="C48" s="233"/>
      <c r="D48" s="233"/>
      <c r="E48" s="233"/>
      <c r="F48" s="233"/>
      <c r="G48" s="233"/>
      <c r="H48" s="181">
        <v>0</v>
      </c>
      <c r="I48" s="175">
        <v>0</v>
      </c>
      <c r="J48" s="180">
        <f>H48-I48</f>
        <v>0</v>
      </c>
      <c r="K48" s="3"/>
      <c r="M48" s="4"/>
      <c r="N48" s="4"/>
    </row>
    <row r="49" spans="2:14" ht="16.5" thickBot="1" x14ac:dyDescent="0.3">
      <c r="B49" s="232" t="s">
        <v>85</v>
      </c>
      <c r="C49" s="233"/>
      <c r="D49" s="233"/>
      <c r="E49" s="233"/>
      <c r="F49" s="233"/>
      <c r="G49" s="233"/>
      <c r="H49" s="182">
        <v>0</v>
      </c>
      <c r="I49" s="183">
        <v>0</v>
      </c>
      <c r="J49" s="184">
        <f>H49-I49</f>
        <v>0</v>
      </c>
      <c r="K49" s="3"/>
      <c r="M49" s="4"/>
      <c r="N49" s="4"/>
    </row>
    <row r="50" spans="2:14" ht="16.5" thickBot="1" x14ac:dyDescent="0.3">
      <c r="B50" s="203"/>
      <c r="C50" s="204"/>
      <c r="D50" s="204"/>
      <c r="E50" s="204"/>
      <c r="F50" s="204"/>
      <c r="G50" s="204"/>
      <c r="H50" s="242"/>
      <c r="I50" s="243"/>
      <c r="J50" s="244"/>
      <c r="K50" s="2"/>
      <c r="M50" s="4"/>
      <c r="N50" s="4"/>
    </row>
    <row r="51" spans="2:14" x14ac:dyDescent="0.25">
      <c r="B51" s="232" t="s">
        <v>86</v>
      </c>
      <c r="C51" s="233"/>
      <c r="D51" s="233"/>
      <c r="E51" s="233"/>
      <c r="F51" s="233"/>
      <c r="G51" s="233"/>
      <c r="H51" s="176">
        <f>SUM(H45:H49)</f>
        <v>0</v>
      </c>
      <c r="I51" s="185">
        <f>SUM(I45:I49)</f>
        <v>0</v>
      </c>
      <c r="J51" s="178">
        <f>SUM(J45:J49)</f>
        <v>0</v>
      </c>
      <c r="K51" s="3"/>
      <c r="M51" s="4"/>
      <c r="N51" s="4"/>
    </row>
    <row r="52" spans="2:14" ht="16.5" thickBot="1" x14ac:dyDescent="0.3">
      <c r="B52" s="234" t="s">
        <v>125</v>
      </c>
      <c r="C52" s="235"/>
      <c r="D52" s="235"/>
      <c r="E52" s="235"/>
      <c r="F52" s="235"/>
      <c r="G52" s="235"/>
      <c r="H52" s="240"/>
      <c r="I52" s="241"/>
      <c r="J52" s="186">
        <v>0</v>
      </c>
      <c r="K52" s="3"/>
      <c r="M52" s="4"/>
      <c r="N52" s="4"/>
    </row>
    <row r="53" spans="2:14" ht="16.5" thickBot="1" x14ac:dyDescent="0.3"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4"/>
      <c r="M53" s="4"/>
      <c r="N53" s="4"/>
    </row>
    <row r="54" spans="2:14" ht="16.5" thickBot="1" x14ac:dyDescent="0.3">
      <c r="B54" s="210" t="s">
        <v>172</v>
      </c>
      <c r="C54" s="225"/>
      <c r="D54" s="225"/>
      <c r="E54" s="225"/>
      <c r="F54" s="225"/>
      <c r="G54" s="225"/>
      <c r="H54" s="211"/>
      <c r="I54" s="205"/>
      <c r="J54" s="206"/>
      <c r="K54" s="206"/>
      <c r="L54" s="4"/>
      <c r="N54" s="4"/>
    </row>
    <row r="55" spans="2:14" x14ac:dyDescent="0.25">
      <c r="B55" s="226" t="s">
        <v>111</v>
      </c>
      <c r="C55" s="212"/>
      <c r="D55" s="227" t="s">
        <v>258</v>
      </c>
      <c r="E55" s="227"/>
      <c r="F55" s="227"/>
      <c r="G55" s="227"/>
      <c r="H55" s="228"/>
      <c r="I55" s="215"/>
      <c r="J55" s="216"/>
      <c r="K55" s="216"/>
      <c r="L55" s="4"/>
      <c r="N55" s="4"/>
    </row>
    <row r="56" spans="2:14" x14ac:dyDescent="0.25">
      <c r="B56" s="229" t="s">
        <v>262</v>
      </c>
      <c r="C56" s="230"/>
      <c r="D56" s="230"/>
      <c r="E56" s="230"/>
      <c r="F56" s="230"/>
      <c r="G56" s="230"/>
      <c r="H56" s="231"/>
      <c r="I56" s="217"/>
      <c r="J56" s="218"/>
      <c r="K56" s="218"/>
      <c r="L56" s="4"/>
      <c r="N56" s="4"/>
    </row>
    <row r="57" spans="2:14" x14ac:dyDescent="0.25">
      <c r="B57" s="229" t="s">
        <v>263</v>
      </c>
      <c r="C57" s="230"/>
      <c r="D57" s="230"/>
      <c r="E57" s="230"/>
      <c r="F57" s="230"/>
      <c r="G57" s="230"/>
      <c r="H57" s="231"/>
      <c r="I57" s="217"/>
      <c r="J57" s="218"/>
      <c r="K57" s="218"/>
      <c r="L57" s="4"/>
      <c r="N57" s="4"/>
    </row>
    <row r="58" spans="2:14" x14ac:dyDescent="0.25">
      <c r="B58" s="209"/>
      <c r="C58" s="199"/>
      <c r="D58" s="199"/>
      <c r="E58" s="199"/>
      <c r="F58" s="199"/>
      <c r="G58" s="199"/>
      <c r="H58" s="221"/>
      <c r="I58" s="209"/>
      <c r="J58" s="199"/>
      <c r="K58" s="199"/>
      <c r="L58" s="4"/>
      <c r="N58" s="4"/>
    </row>
    <row r="59" spans="2:14" x14ac:dyDescent="0.25">
      <c r="B59" s="222" t="s">
        <v>173</v>
      </c>
      <c r="C59" s="213"/>
      <c r="D59" s="223" t="s">
        <v>258</v>
      </c>
      <c r="E59" s="223"/>
      <c r="F59" s="223"/>
      <c r="G59" s="223"/>
      <c r="H59" s="224"/>
      <c r="I59" s="217"/>
      <c r="J59" s="218"/>
      <c r="K59" s="218"/>
      <c r="L59" s="4"/>
      <c r="N59" s="4"/>
    </row>
    <row r="60" spans="2:14" ht="16.5" thickBot="1" x14ac:dyDescent="0.3">
      <c r="B60" s="289" t="s">
        <v>264</v>
      </c>
      <c r="C60" s="290"/>
      <c r="D60" s="290"/>
      <c r="E60" s="290"/>
      <c r="F60" s="290"/>
      <c r="G60" s="290"/>
      <c r="H60" s="291"/>
      <c r="I60" s="217"/>
      <c r="J60" s="218"/>
      <c r="K60" s="218"/>
      <c r="L60" s="4"/>
      <c r="N60" s="4"/>
    </row>
    <row r="61" spans="2:14" x14ac:dyDescent="0.25">
      <c r="B61" s="199"/>
      <c r="C61" s="199"/>
      <c r="D61" s="199"/>
      <c r="E61" s="199"/>
      <c r="F61" s="199"/>
      <c r="G61" s="199"/>
      <c r="H61" s="199"/>
      <c r="I61" s="199"/>
      <c r="J61" s="199"/>
      <c r="K61" s="199"/>
      <c r="L61" s="4"/>
      <c r="N61" s="4"/>
    </row>
    <row r="62" spans="2:14" ht="16.5" thickBot="1" x14ac:dyDescent="0.3">
      <c r="B62" s="199"/>
      <c r="C62" s="199"/>
      <c r="D62" s="199"/>
      <c r="E62" s="199"/>
      <c r="F62" s="199"/>
      <c r="G62" s="199"/>
      <c r="H62" s="199"/>
      <c r="I62" s="199"/>
      <c r="J62" s="199"/>
      <c r="K62" s="199"/>
      <c r="L62" s="4"/>
      <c r="N62" s="4"/>
    </row>
    <row r="63" spans="2:14" ht="16.5" thickBot="1" x14ac:dyDescent="0.3">
      <c r="B63" s="210" t="s">
        <v>174</v>
      </c>
      <c r="C63" s="211"/>
      <c r="D63" s="219"/>
      <c r="E63" s="220"/>
      <c r="F63" s="220"/>
      <c r="G63" s="220"/>
      <c r="H63" s="220"/>
      <c r="I63" s="220"/>
      <c r="J63" s="220"/>
      <c r="K63" s="220"/>
      <c r="L63" s="4"/>
      <c r="N63" s="4"/>
    </row>
    <row r="64" spans="2:14" x14ac:dyDescent="0.25">
      <c r="B64" s="20" t="s">
        <v>175</v>
      </c>
      <c r="C64" s="7" t="s">
        <v>88</v>
      </c>
      <c r="D64" s="207"/>
      <c r="E64" s="208"/>
      <c r="F64" s="208"/>
      <c r="G64" s="208"/>
      <c r="H64" s="208"/>
      <c r="I64" s="208"/>
      <c r="J64" s="208"/>
      <c r="K64" s="208"/>
      <c r="L64" s="4"/>
      <c r="M64" s="4"/>
      <c r="N64" s="4"/>
    </row>
    <row r="65" spans="2:11" x14ac:dyDescent="0.25">
      <c r="B65" s="20" t="s">
        <v>175</v>
      </c>
      <c r="C65" s="7" t="s">
        <v>89</v>
      </c>
      <c r="D65" s="205"/>
      <c r="E65" s="206"/>
      <c r="F65" s="206"/>
      <c r="G65" s="206"/>
      <c r="H65" s="206"/>
      <c r="I65" s="206"/>
      <c r="J65" s="206"/>
      <c r="K65" s="206"/>
    </row>
    <row r="66" spans="2:11" x14ac:dyDescent="0.25">
      <c r="B66" s="20" t="s">
        <v>175</v>
      </c>
      <c r="C66" s="7" t="s">
        <v>176</v>
      </c>
      <c r="D66" s="203" t="s">
        <v>177</v>
      </c>
      <c r="E66" s="204"/>
      <c r="F66" s="204"/>
      <c r="G66" s="204"/>
      <c r="H66" s="204"/>
      <c r="I66" s="204"/>
      <c r="J66" s="204"/>
      <c r="K66" s="204"/>
    </row>
    <row r="67" spans="2:11" x14ac:dyDescent="0.25">
      <c r="B67" s="20" t="s">
        <v>175</v>
      </c>
      <c r="C67" s="7" t="s">
        <v>91</v>
      </c>
      <c r="D67" s="205"/>
      <c r="E67" s="206"/>
      <c r="F67" s="206"/>
      <c r="G67" s="206"/>
      <c r="H67" s="206"/>
      <c r="I67" s="206"/>
      <c r="J67" s="206"/>
      <c r="K67" s="206"/>
    </row>
    <row r="68" spans="2:11" x14ac:dyDescent="0.25">
      <c r="B68" s="20" t="s">
        <v>175</v>
      </c>
      <c r="C68" s="7" t="s">
        <v>90</v>
      </c>
      <c r="D68" s="209"/>
      <c r="E68" s="199"/>
      <c r="F68" s="199"/>
      <c r="G68" s="199"/>
      <c r="H68" s="199"/>
      <c r="I68" s="199"/>
      <c r="J68" s="199"/>
      <c r="K68" s="199"/>
    </row>
    <row r="69" spans="2:11" x14ac:dyDescent="0.25">
      <c r="B69" s="20" t="s">
        <v>175</v>
      </c>
      <c r="C69" s="7" t="s">
        <v>124</v>
      </c>
      <c r="D69" s="203"/>
      <c r="E69" s="204"/>
      <c r="F69" s="204"/>
      <c r="G69" s="204"/>
      <c r="H69" s="204"/>
      <c r="I69" s="204"/>
      <c r="J69" s="204"/>
      <c r="K69" s="204"/>
    </row>
    <row r="70" spans="2:11" ht="16.5" thickBot="1" x14ac:dyDescent="0.3">
      <c r="B70" s="36" t="s">
        <v>175</v>
      </c>
      <c r="C70" s="10" t="s">
        <v>87</v>
      </c>
      <c r="D70" s="205"/>
      <c r="E70" s="206"/>
      <c r="F70" s="206"/>
      <c r="G70" s="206"/>
      <c r="H70" s="206"/>
      <c r="I70" s="206"/>
      <c r="J70" s="206"/>
      <c r="K70" s="206"/>
    </row>
    <row r="71" spans="2:11" x14ac:dyDescent="0.25">
      <c r="B71" s="199"/>
      <c r="C71" s="199"/>
      <c r="D71" s="199"/>
      <c r="E71" s="199"/>
      <c r="F71" s="199"/>
      <c r="G71" s="199"/>
      <c r="H71" s="199"/>
      <c r="I71" s="199"/>
      <c r="J71" s="199"/>
      <c r="K71" s="199"/>
    </row>
    <row r="72" spans="2:11" x14ac:dyDescent="0.25">
      <c r="B72" s="199"/>
      <c r="C72" s="199"/>
      <c r="D72" s="199"/>
      <c r="E72" s="199"/>
      <c r="F72" s="199"/>
      <c r="G72" s="199"/>
      <c r="H72" s="199"/>
      <c r="I72" s="199"/>
      <c r="J72" s="199"/>
      <c r="K72" s="199"/>
    </row>
    <row r="73" spans="2:11" x14ac:dyDescent="0.25">
      <c r="B73" s="199"/>
      <c r="C73" s="199"/>
      <c r="D73" s="199"/>
      <c r="E73" s="199"/>
      <c r="F73" s="199"/>
      <c r="G73" s="199"/>
      <c r="H73" s="199"/>
      <c r="I73" s="199"/>
      <c r="J73" s="199"/>
      <c r="K73" s="199"/>
    </row>
    <row r="74" spans="2:11" x14ac:dyDescent="0.25">
      <c r="B74" s="199"/>
      <c r="C74" s="199"/>
      <c r="D74" s="199"/>
      <c r="E74" s="199"/>
      <c r="F74" s="199"/>
      <c r="G74" s="199"/>
      <c r="H74" s="199"/>
      <c r="I74" s="199"/>
      <c r="J74" s="199"/>
      <c r="K74" s="199"/>
    </row>
    <row r="75" spans="2:11" x14ac:dyDescent="0.25">
      <c r="B75" s="199"/>
      <c r="C75" s="199"/>
      <c r="D75" s="199"/>
      <c r="E75" s="199"/>
      <c r="F75" s="199"/>
      <c r="G75" s="199"/>
      <c r="H75" s="199"/>
      <c r="I75" s="199"/>
      <c r="J75" s="199"/>
      <c r="K75" s="199"/>
    </row>
    <row r="76" spans="2:11" x14ac:dyDescent="0.25">
      <c r="B76" s="199"/>
      <c r="C76" s="199"/>
      <c r="D76" s="199"/>
      <c r="E76" s="199"/>
      <c r="F76" s="199"/>
      <c r="G76" s="199"/>
      <c r="H76" s="199"/>
      <c r="I76" s="199"/>
      <c r="J76" s="199"/>
      <c r="K76" s="199"/>
    </row>
    <row r="77" spans="2:11" x14ac:dyDescent="0.25">
      <c r="B77" s="199"/>
      <c r="C77" s="199"/>
      <c r="D77" s="199"/>
      <c r="E77" s="199"/>
      <c r="F77" s="199"/>
      <c r="G77" s="199"/>
      <c r="H77" s="199"/>
      <c r="I77" s="199"/>
      <c r="J77" s="199"/>
      <c r="K77" s="199"/>
    </row>
    <row r="78" spans="2:11" x14ac:dyDescent="0.25">
      <c r="B78" s="199"/>
      <c r="C78" s="199"/>
      <c r="D78" s="199"/>
      <c r="E78" s="199"/>
      <c r="F78" s="199"/>
      <c r="G78" s="199"/>
      <c r="H78" s="199"/>
      <c r="I78" s="199"/>
      <c r="J78" s="199"/>
      <c r="K78" s="199"/>
    </row>
    <row r="79" spans="2:11" x14ac:dyDescent="0.25">
      <c r="B79" s="199"/>
      <c r="C79" s="199"/>
      <c r="D79" s="199"/>
      <c r="E79" s="199"/>
      <c r="F79" s="199"/>
      <c r="G79" s="199"/>
      <c r="H79" s="199"/>
      <c r="I79" s="199"/>
      <c r="J79" s="199"/>
      <c r="K79" s="199"/>
    </row>
    <row r="80" spans="2:11" x14ac:dyDescent="0.25">
      <c r="B80" s="199"/>
      <c r="C80" s="199"/>
      <c r="D80" s="199"/>
      <c r="E80" s="199"/>
      <c r="F80" s="199"/>
      <c r="G80" s="199"/>
      <c r="H80" s="199"/>
      <c r="I80" s="199"/>
      <c r="J80" s="199"/>
      <c r="K80" s="199"/>
    </row>
    <row r="81" spans="2:11" x14ac:dyDescent="0.25">
      <c r="B81" s="199"/>
      <c r="C81" s="199"/>
      <c r="D81" s="199"/>
      <c r="E81" s="199"/>
      <c r="F81" s="199"/>
      <c r="G81" s="199"/>
      <c r="H81" s="199"/>
      <c r="I81" s="199"/>
      <c r="J81" s="199"/>
      <c r="K81" s="199"/>
    </row>
    <row r="82" spans="2:11" x14ac:dyDescent="0.25">
      <c r="B82" s="199"/>
      <c r="C82" s="199"/>
      <c r="D82" s="199"/>
      <c r="E82" s="199"/>
      <c r="F82" s="199"/>
      <c r="G82" s="199"/>
      <c r="H82" s="199"/>
      <c r="I82" s="199"/>
      <c r="J82" s="199"/>
      <c r="K82" s="199"/>
    </row>
    <row r="83" spans="2:11" x14ac:dyDescent="0.25">
      <c r="B83" s="199"/>
      <c r="C83" s="199"/>
      <c r="D83" s="199"/>
      <c r="E83" s="199"/>
      <c r="F83" s="199"/>
      <c r="G83" s="199"/>
      <c r="H83" s="199"/>
      <c r="I83" s="199"/>
      <c r="J83" s="199"/>
      <c r="K83" s="199"/>
    </row>
    <row r="84" spans="2:11" x14ac:dyDescent="0.25">
      <c r="B84" s="199"/>
      <c r="C84" s="199"/>
      <c r="D84" s="199"/>
      <c r="E84" s="199"/>
      <c r="F84" s="199"/>
      <c r="G84" s="199"/>
      <c r="H84" s="199"/>
      <c r="I84" s="199"/>
      <c r="J84" s="199"/>
      <c r="K84" s="199"/>
    </row>
    <row r="85" spans="2:11" x14ac:dyDescent="0.25">
      <c r="B85" s="199"/>
      <c r="C85" s="199"/>
      <c r="D85" s="199"/>
      <c r="E85" s="199"/>
      <c r="F85" s="199"/>
      <c r="G85" s="199"/>
      <c r="H85" s="199"/>
      <c r="I85" s="199"/>
      <c r="J85" s="199"/>
      <c r="K85" s="199"/>
    </row>
    <row r="86" spans="2:11" x14ac:dyDescent="0.25">
      <c r="B86" s="199"/>
      <c r="C86" s="199"/>
      <c r="D86" s="199"/>
      <c r="E86" s="199"/>
      <c r="F86" s="199"/>
      <c r="G86" s="199"/>
      <c r="H86" s="199"/>
      <c r="I86" s="199"/>
      <c r="J86" s="199"/>
      <c r="K86" s="199"/>
    </row>
    <row r="87" spans="2:11" x14ac:dyDescent="0.25">
      <c r="B87" s="199"/>
      <c r="C87" s="199"/>
      <c r="D87" s="199"/>
      <c r="E87" s="199"/>
      <c r="F87" s="199"/>
      <c r="G87" s="199"/>
      <c r="H87" s="199"/>
      <c r="I87" s="199"/>
      <c r="J87" s="199"/>
      <c r="K87" s="199"/>
    </row>
    <row r="88" spans="2:11" x14ac:dyDescent="0.25">
      <c r="B88" s="199"/>
      <c r="C88" s="199"/>
      <c r="D88" s="199"/>
      <c r="E88" s="199"/>
      <c r="F88" s="199"/>
      <c r="G88" s="199"/>
      <c r="H88" s="199"/>
      <c r="I88" s="199"/>
      <c r="J88" s="199"/>
      <c r="K88" s="199"/>
    </row>
    <row r="89" spans="2:11" x14ac:dyDescent="0.25">
      <c r="B89" s="199"/>
      <c r="C89" s="199"/>
      <c r="D89" s="199"/>
      <c r="E89" s="199"/>
      <c r="F89" s="199"/>
      <c r="G89" s="199"/>
      <c r="H89" s="199"/>
      <c r="I89" s="199"/>
      <c r="J89" s="199"/>
      <c r="K89" s="199"/>
    </row>
    <row r="90" spans="2:11" x14ac:dyDescent="0.25">
      <c r="B90" s="199"/>
      <c r="C90" s="199"/>
      <c r="D90" s="199"/>
      <c r="E90" s="199"/>
      <c r="F90" s="199"/>
      <c r="G90" s="199"/>
      <c r="H90" s="199"/>
      <c r="I90" s="199"/>
      <c r="J90" s="199"/>
      <c r="K90" s="199"/>
    </row>
    <row r="91" spans="2:11" x14ac:dyDescent="0.25">
      <c r="B91" s="199"/>
      <c r="C91" s="199"/>
      <c r="D91" s="199"/>
      <c r="E91" s="199"/>
      <c r="F91" s="199"/>
      <c r="G91" s="199"/>
      <c r="H91" s="199"/>
      <c r="I91" s="199"/>
      <c r="J91" s="199"/>
      <c r="K91" s="199"/>
    </row>
    <row r="92" spans="2:11" x14ac:dyDescent="0.25">
      <c r="B92" s="199"/>
      <c r="C92" s="199"/>
      <c r="D92" s="199"/>
      <c r="E92" s="199"/>
      <c r="F92" s="199"/>
      <c r="G92" s="199"/>
      <c r="H92" s="199"/>
      <c r="I92" s="199"/>
      <c r="J92" s="199"/>
      <c r="K92" s="199"/>
    </row>
    <row r="93" spans="2:11" x14ac:dyDescent="0.25">
      <c r="B93" s="199"/>
      <c r="C93" s="199"/>
      <c r="D93" s="199"/>
      <c r="E93" s="199"/>
      <c r="F93" s="199"/>
      <c r="G93" s="199"/>
      <c r="H93" s="199"/>
      <c r="I93" s="199"/>
      <c r="J93" s="199"/>
      <c r="K93" s="199"/>
    </row>
    <row r="94" spans="2:11" x14ac:dyDescent="0.25">
      <c r="B94" s="199"/>
      <c r="C94" s="199"/>
      <c r="D94" s="199"/>
      <c r="E94" s="199"/>
      <c r="F94" s="199"/>
      <c r="G94" s="199"/>
      <c r="H94" s="199"/>
      <c r="I94" s="199"/>
      <c r="J94" s="199"/>
      <c r="K94" s="199"/>
    </row>
    <row r="95" spans="2:11" x14ac:dyDescent="0.25">
      <c r="B95" s="199"/>
      <c r="C95" s="199"/>
      <c r="D95" s="199"/>
      <c r="E95" s="199"/>
      <c r="F95" s="199"/>
      <c r="G95" s="199"/>
      <c r="H95" s="199"/>
      <c r="I95" s="199"/>
      <c r="J95" s="199"/>
      <c r="K95" s="199"/>
    </row>
    <row r="96" spans="2:11" x14ac:dyDescent="0.25">
      <c r="B96" s="199"/>
      <c r="C96" s="199"/>
      <c r="D96" s="199"/>
      <c r="E96" s="199"/>
      <c r="F96" s="199"/>
      <c r="G96" s="199"/>
      <c r="H96" s="199"/>
      <c r="I96" s="199"/>
      <c r="J96" s="199"/>
      <c r="K96" s="199"/>
    </row>
    <row r="97" spans="2:11" x14ac:dyDescent="0.25">
      <c r="B97" s="199"/>
      <c r="C97" s="199"/>
      <c r="D97" s="199"/>
      <c r="E97" s="199"/>
      <c r="F97" s="199"/>
      <c r="G97" s="199"/>
      <c r="H97" s="199"/>
      <c r="I97" s="199"/>
      <c r="J97" s="199"/>
      <c r="K97" s="199"/>
    </row>
    <row r="98" spans="2:11" x14ac:dyDescent="0.25">
      <c r="B98" s="199"/>
      <c r="C98" s="199"/>
      <c r="D98" s="199"/>
      <c r="E98" s="199"/>
      <c r="F98" s="199"/>
      <c r="G98" s="199"/>
      <c r="H98" s="199"/>
      <c r="I98" s="199"/>
      <c r="J98" s="199"/>
      <c r="K98" s="199"/>
    </row>
    <row r="99" spans="2:11" x14ac:dyDescent="0.25">
      <c r="B99" s="199"/>
      <c r="C99" s="199"/>
      <c r="D99" s="199"/>
      <c r="E99" s="199"/>
      <c r="F99" s="199"/>
      <c r="G99" s="199"/>
      <c r="H99" s="199"/>
      <c r="I99" s="199"/>
      <c r="J99" s="199"/>
      <c r="K99" s="199"/>
    </row>
  </sheetData>
  <mergeCells count="136">
    <mergeCell ref="B60:H60"/>
    <mergeCell ref="B26:C26"/>
    <mergeCell ref="H27:K27"/>
    <mergeCell ref="C13:D13"/>
    <mergeCell ref="E13:K13"/>
    <mergeCell ref="C14:D14"/>
    <mergeCell ref="E14:K14"/>
    <mergeCell ref="B15:K15"/>
    <mergeCell ref="H26:K26"/>
    <mergeCell ref="H22:K22"/>
    <mergeCell ref="H23:K23"/>
    <mergeCell ref="H24:K24"/>
    <mergeCell ref="H25:K25"/>
    <mergeCell ref="C20:G20"/>
    <mergeCell ref="B22:C22"/>
    <mergeCell ref="B24:C24"/>
    <mergeCell ref="B25:C25"/>
    <mergeCell ref="B27:C27"/>
    <mergeCell ref="B23:C23"/>
    <mergeCell ref="H34:J34"/>
    <mergeCell ref="C29:I29"/>
    <mergeCell ref="B31:K31"/>
    <mergeCell ref="H35:J35"/>
    <mergeCell ref="H36:J36"/>
    <mergeCell ref="A1:K1"/>
    <mergeCell ref="A2:K2"/>
    <mergeCell ref="B3:K3"/>
    <mergeCell ref="B4:K4"/>
    <mergeCell ref="C5:E5"/>
    <mergeCell ref="F5:G5"/>
    <mergeCell ref="H5:I5"/>
    <mergeCell ref="J5:J6"/>
    <mergeCell ref="C6:E6"/>
    <mergeCell ref="F6:G6"/>
    <mergeCell ref="H6:I6"/>
    <mergeCell ref="C7:E7"/>
    <mergeCell ref="F7:K7"/>
    <mergeCell ref="C8:E8"/>
    <mergeCell ref="F8:K8"/>
    <mergeCell ref="C9:E9"/>
    <mergeCell ref="F9:K9"/>
    <mergeCell ref="C10:E10"/>
    <mergeCell ref="F10:K10"/>
    <mergeCell ref="B11:K11"/>
    <mergeCell ref="C12:D12"/>
    <mergeCell ref="E12:K12"/>
    <mergeCell ref="C19:G19"/>
    <mergeCell ref="C16:G16"/>
    <mergeCell ref="C17:G17"/>
    <mergeCell ref="C18:G18"/>
    <mergeCell ref="H20:K20"/>
    <mergeCell ref="D34:G34"/>
    <mergeCell ref="J40:K40"/>
    <mergeCell ref="C28:I28"/>
    <mergeCell ref="H37:J37"/>
    <mergeCell ref="H38:J38"/>
    <mergeCell ref="H39:J39"/>
    <mergeCell ref="B33:K33"/>
    <mergeCell ref="C40:H40"/>
    <mergeCell ref="B34:C34"/>
    <mergeCell ref="B21:K21"/>
    <mergeCell ref="B52:G52"/>
    <mergeCell ref="B53:K53"/>
    <mergeCell ref="B50:G50"/>
    <mergeCell ref="B47:G47"/>
    <mergeCell ref="B48:G48"/>
    <mergeCell ref="B49:G49"/>
    <mergeCell ref="B41:K41"/>
    <mergeCell ref="B44:G44"/>
    <mergeCell ref="B42:K42"/>
    <mergeCell ref="B43:J43"/>
    <mergeCell ref="H52:I52"/>
    <mergeCell ref="H50:J50"/>
    <mergeCell ref="B45:G45"/>
    <mergeCell ref="B46:G46"/>
    <mergeCell ref="B63:C63"/>
    <mergeCell ref="I16:J16"/>
    <mergeCell ref="I17:J17"/>
    <mergeCell ref="I18:J18"/>
    <mergeCell ref="I19:J19"/>
    <mergeCell ref="I54:K54"/>
    <mergeCell ref="I55:K55"/>
    <mergeCell ref="I56:K56"/>
    <mergeCell ref="I57:K57"/>
    <mergeCell ref="I58:K58"/>
    <mergeCell ref="I59:K59"/>
    <mergeCell ref="I60:K60"/>
    <mergeCell ref="B61:K61"/>
    <mergeCell ref="D63:K63"/>
    <mergeCell ref="B58:H58"/>
    <mergeCell ref="B59:C59"/>
    <mergeCell ref="D59:H59"/>
    <mergeCell ref="B62:K62"/>
    <mergeCell ref="B54:H54"/>
    <mergeCell ref="B55:C55"/>
    <mergeCell ref="D55:H55"/>
    <mergeCell ref="B56:H56"/>
    <mergeCell ref="B57:H57"/>
    <mergeCell ref="B51:G51"/>
    <mergeCell ref="B76:K76"/>
    <mergeCell ref="B77:K77"/>
    <mergeCell ref="B78:K78"/>
    <mergeCell ref="D69:K69"/>
    <mergeCell ref="D70:K70"/>
    <mergeCell ref="B71:K71"/>
    <mergeCell ref="B73:K73"/>
    <mergeCell ref="B72:K72"/>
    <mergeCell ref="D64:K64"/>
    <mergeCell ref="D65:K65"/>
    <mergeCell ref="D66:K66"/>
    <mergeCell ref="D67:K67"/>
    <mergeCell ref="D68:K68"/>
    <mergeCell ref="B99:K99"/>
    <mergeCell ref="A32:K32"/>
    <mergeCell ref="B94:K94"/>
    <mergeCell ref="B95:K95"/>
    <mergeCell ref="B96:K96"/>
    <mergeCell ref="B97:K97"/>
    <mergeCell ref="B98:K98"/>
    <mergeCell ref="B89:K89"/>
    <mergeCell ref="B90:K90"/>
    <mergeCell ref="B91:K91"/>
    <mergeCell ref="B92:K92"/>
    <mergeCell ref="B93:K93"/>
    <mergeCell ref="B84:K84"/>
    <mergeCell ref="B85:K85"/>
    <mergeCell ref="B86:K86"/>
    <mergeCell ref="B87:K87"/>
    <mergeCell ref="B88:K88"/>
    <mergeCell ref="B79:K79"/>
    <mergeCell ref="B80:K80"/>
    <mergeCell ref="B81:K81"/>
    <mergeCell ref="B82:K82"/>
    <mergeCell ref="B83:K83"/>
    <mergeCell ref="B74:K74"/>
    <mergeCell ref="B75:K75"/>
  </mergeCells>
  <phoneticPr fontId="2" type="noConversion"/>
  <pageMargins left="0.57999999999999996" right="0.25" top="0.75" bottom="0.75" header="0.5" footer="0.5"/>
  <pageSetup scale="44" orientation="portrait" r:id="rId1"/>
  <headerFooter alignWithMargins="0"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8"/>
  <sheetViews>
    <sheetView topLeftCell="A28" workbookViewId="0">
      <selection activeCell="L45" sqref="L45"/>
    </sheetView>
  </sheetViews>
  <sheetFormatPr defaultRowHeight="15.75" x14ac:dyDescent="0.25"/>
  <cols>
    <col min="1" max="1" width="9.140625" style="49"/>
    <col min="2" max="2" width="30.42578125" bestFit="1" customWidth="1"/>
    <col min="3" max="4" width="4.5703125" bestFit="1" customWidth="1"/>
    <col min="6" max="6" width="5.28515625" customWidth="1"/>
    <col min="7" max="7" width="10.28515625" customWidth="1"/>
    <col min="9" max="9" width="15.28515625" bestFit="1" customWidth="1"/>
  </cols>
  <sheetData>
    <row r="1" spans="1:12" ht="18.75" x14ac:dyDescent="0.3">
      <c r="A1" s="319"/>
      <c r="B1" s="319"/>
      <c r="C1" s="319"/>
      <c r="D1" s="319"/>
      <c r="E1" s="319"/>
      <c r="F1" s="319"/>
      <c r="G1" s="77" t="s">
        <v>35</v>
      </c>
      <c r="H1" s="86">
        <f>Cover!$J$5</f>
        <v>0</v>
      </c>
    </row>
    <row r="2" spans="1:12" x14ac:dyDescent="0.25">
      <c r="A2" s="318"/>
      <c r="B2" s="318"/>
      <c r="C2" s="318"/>
      <c r="D2" s="318"/>
      <c r="E2" s="318"/>
      <c r="F2" s="318"/>
      <c r="G2" s="318"/>
      <c r="H2" s="318"/>
    </row>
    <row r="3" spans="1:12" ht="18.75" x14ac:dyDescent="0.3">
      <c r="A3" s="316" t="s">
        <v>240</v>
      </c>
      <c r="B3" s="316"/>
      <c r="C3" s="316"/>
      <c r="D3" s="316"/>
      <c r="E3" s="316"/>
      <c r="F3" s="316"/>
      <c r="G3" s="316"/>
      <c r="H3" s="316"/>
    </row>
    <row r="4" spans="1:12" ht="16.5" thickBot="1" x14ac:dyDescent="0.3">
      <c r="A4" s="317"/>
      <c r="B4" s="317"/>
      <c r="C4" s="317"/>
      <c r="D4" s="317"/>
      <c r="E4" s="317"/>
      <c r="F4" s="317"/>
      <c r="G4" s="317"/>
      <c r="H4" s="317"/>
    </row>
    <row r="5" spans="1:12" ht="16.5" thickBot="1" x14ac:dyDescent="0.3">
      <c r="A5" s="371" t="s">
        <v>178</v>
      </c>
      <c r="B5" s="372"/>
      <c r="C5" s="372"/>
      <c r="D5" s="372"/>
      <c r="E5" s="372"/>
      <c r="F5" s="372"/>
      <c r="G5" s="372"/>
      <c r="H5" s="373"/>
      <c r="I5" s="37"/>
      <c r="J5" s="37"/>
      <c r="K5" s="37"/>
      <c r="L5" s="37"/>
    </row>
    <row r="6" spans="1:12" x14ac:dyDescent="0.25">
      <c r="A6" s="38" t="s">
        <v>179</v>
      </c>
      <c r="B6" s="212" t="s">
        <v>180</v>
      </c>
      <c r="C6" s="212"/>
      <c r="D6" s="39" t="s">
        <v>181</v>
      </c>
      <c r="E6" s="40"/>
      <c r="F6" s="12"/>
      <c r="G6" s="39" t="s">
        <v>182</v>
      </c>
      <c r="H6" s="41"/>
      <c r="I6" s="42"/>
      <c r="J6" s="42"/>
      <c r="K6" s="42"/>
      <c r="L6" s="42"/>
    </row>
    <row r="7" spans="1:12" ht="15.75" customHeight="1" x14ac:dyDescent="0.25">
      <c r="A7" s="38" t="s">
        <v>183</v>
      </c>
      <c r="B7" s="374" t="s">
        <v>184</v>
      </c>
      <c r="C7" s="374"/>
      <c r="D7" s="39" t="s">
        <v>181</v>
      </c>
      <c r="E7" s="43"/>
      <c r="F7" s="12"/>
      <c r="G7" s="39" t="s">
        <v>182</v>
      </c>
      <c r="H7" s="44"/>
      <c r="I7" s="42"/>
      <c r="J7" s="42"/>
      <c r="K7" s="42"/>
      <c r="L7" s="42"/>
    </row>
    <row r="8" spans="1:12" x14ac:dyDescent="0.25">
      <c r="A8" s="38" t="s">
        <v>185</v>
      </c>
      <c r="B8" s="214" t="s">
        <v>186</v>
      </c>
      <c r="C8" s="214"/>
      <c r="D8" s="375" t="s">
        <v>187</v>
      </c>
      <c r="E8" s="375"/>
      <c r="F8" s="375"/>
      <c r="G8" s="375"/>
      <c r="H8" s="376"/>
      <c r="I8" s="18"/>
      <c r="J8" s="18"/>
      <c r="K8" s="18"/>
      <c r="L8" s="18"/>
    </row>
    <row r="9" spans="1:12" ht="16.5" thickBot="1" x14ac:dyDescent="0.3">
      <c r="A9" s="45" t="s">
        <v>188</v>
      </c>
      <c r="B9" s="377" t="s">
        <v>189</v>
      </c>
      <c r="C9" s="377"/>
      <c r="D9" s="46" t="s">
        <v>181</v>
      </c>
      <c r="E9" s="47"/>
      <c r="F9" s="31"/>
      <c r="G9" s="46" t="s">
        <v>182</v>
      </c>
      <c r="H9" s="48"/>
      <c r="I9" s="18"/>
      <c r="J9" s="18"/>
      <c r="K9" s="18"/>
      <c r="L9" s="18"/>
    </row>
    <row r="10" spans="1:12" ht="16.5" thickBot="1" x14ac:dyDescent="0.3"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1:12" ht="16.5" thickBot="1" x14ac:dyDescent="0.3">
      <c r="A11" s="352" t="s">
        <v>190</v>
      </c>
      <c r="B11" s="353"/>
      <c r="C11" s="353"/>
      <c r="D11" s="353"/>
      <c r="E11" s="353"/>
      <c r="F11" s="353"/>
      <c r="G11" s="353"/>
      <c r="H11" s="354"/>
      <c r="I11" s="34"/>
      <c r="J11" s="34"/>
      <c r="K11" s="34"/>
      <c r="L11" s="34"/>
    </row>
    <row r="12" spans="1:12" x14ac:dyDescent="0.25">
      <c r="A12" s="38" t="s">
        <v>179</v>
      </c>
      <c r="B12" s="212" t="s">
        <v>191</v>
      </c>
      <c r="C12" s="212"/>
      <c r="D12" s="12" t="s">
        <v>181</v>
      </c>
      <c r="E12" s="51"/>
      <c r="G12" s="12" t="s">
        <v>182</v>
      </c>
      <c r="H12" s="44"/>
      <c r="I12" s="34"/>
      <c r="J12" s="34"/>
      <c r="K12" s="34"/>
      <c r="L12" s="34"/>
    </row>
    <row r="13" spans="1:12" x14ac:dyDescent="0.25">
      <c r="A13" s="38"/>
      <c r="B13" s="204"/>
      <c r="C13" s="204"/>
      <c r="D13" s="204"/>
      <c r="E13" s="204"/>
      <c r="F13" s="204"/>
      <c r="G13" s="204"/>
      <c r="H13" s="286"/>
      <c r="I13" s="2"/>
      <c r="J13" s="2"/>
      <c r="K13" s="2"/>
      <c r="L13" s="2"/>
    </row>
    <row r="14" spans="1:12" x14ac:dyDescent="0.25">
      <c r="A14" s="38" t="s">
        <v>192</v>
      </c>
      <c r="B14" s="378" t="s">
        <v>193</v>
      </c>
      <c r="C14" s="378"/>
      <c r="D14" s="378"/>
      <c r="E14" s="378"/>
      <c r="F14" s="378"/>
      <c r="G14" s="378"/>
      <c r="H14" s="379"/>
      <c r="I14" s="52"/>
      <c r="J14" s="52"/>
      <c r="K14" s="52"/>
      <c r="L14" s="52"/>
    </row>
    <row r="15" spans="1:12" ht="15.75" customHeight="1" x14ac:dyDescent="0.25">
      <c r="A15" s="38"/>
      <c r="B15" s="380" t="s">
        <v>194</v>
      </c>
      <c r="C15" s="380"/>
      <c r="D15" s="380"/>
      <c r="E15" s="380"/>
      <c r="F15" s="380"/>
      <c r="G15" s="380"/>
      <c r="H15" s="381"/>
      <c r="I15" s="53"/>
      <c r="J15" s="53"/>
      <c r="K15" s="53"/>
      <c r="L15" s="53"/>
    </row>
    <row r="16" spans="1:12" x14ac:dyDescent="0.25">
      <c r="A16" s="38"/>
      <c r="B16" s="380"/>
      <c r="C16" s="380"/>
      <c r="D16" s="380"/>
      <c r="E16" s="380"/>
      <c r="F16" s="380"/>
      <c r="G16" s="380"/>
      <c r="H16" s="381"/>
      <c r="I16" s="52"/>
      <c r="J16" s="52"/>
      <c r="K16" s="52"/>
      <c r="L16" s="52"/>
    </row>
    <row r="17" spans="1:12" x14ac:dyDescent="0.25">
      <c r="A17" s="38"/>
      <c r="B17" s="369" t="s">
        <v>195</v>
      </c>
      <c r="C17" s="369"/>
      <c r="D17" s="369"/>
      <c r="E17" s="213" t="s">
        <v>196</v>
      </c>
      <c r="F17" s="213"/>
      <c r="G17" s="213"/>
      <c r="H17" s="370"/>
      <c r="I17" s="52"/>
      <c r="J17" s="52"/>
      <c r="K17" s="52"/>
      <c r="L17" s="52"/>
    </row>
    <row r="18" spans="1:12" x14ac:dyDescent="0.25">
      <c r="A18" s="38"/>
      <c r="B18" s="54" t="s">
        <v>197</v>
      </c>
      <c r="C18" s="55" t="s">
        <v>143</v>
      </c>
      <c r="D18" s="3"/>
      <c r="E18" s="304" t="s">
        <v>198</v>
      </c>
      <c r="F18" s="304"/>
      <c r="G18" s="55"/>
      <c r="H18" s="56"/>
      <c r="I18" s="57"/>
      <c r="J18" s="57"/>
      <c r="K18" s="57"/>
      <c r="L18" s="57"/>
    </row>
    <row r="19" spans="1:12" x14ac:dyDescent="0.25">
      <c r="A19" s="38"/>
      <c r="B19" s="3" t="s">
        <v>199</v>
      </c>
      <c r="C19" s="55" t="s">
        <v>143</v>
      </c>
      <c r="D19" s="3"/>
      <c r="E19" s="304" t="s">
        <v>200</v>
      </c>
      <c r="F19" s="304"/>
      <c r="G19" s="58"/>
      <c r="H19" s="56"/>
      <c r="I19" s="3"/>
      <c r="J19" s="3"/>
      <c r="K19" s="3"/>
      <c r="L19" s="3"/>
    </row>
    <row r="20" spans="1:12" ht="19.5" customHeight="1" x14ac:dyDescent="0.25">
      <c r="A20" s="38"/>
      <c r="B20" s="3" t="s">
        <v>201</v>
      </c>
      <c r="C20" s="55" t="s">
        <v>143</v>
      </c>
      <c r="D20" s="3"/>
      <c r="E20" s="304" t="s">
        <v>202</v>
      </c>
      <c r="F20" s="304"/>
      <c r="G20" s="58"/>
      <c r="H20" s="56"/>
      <c r="I20" s="3"/>
      <c r="J20" s="3"/>
      <c r="K20" s="3"/>
      <c r="L20" s="3"/>
    </row>
    <row r="21" spans="1:12" x14ac:dyDescent="0.25">
      <c r="A21" s="38"/>
      <c r="B21" s="3" t="s">
        <v>203</v>
      </c>
      <c r="C21" s="55" t="s">
        <v>143</v>
      </c>
      <c r="D21" s="3"/>
      <c r="E21" s="304" t="s">
        <v>204</v>
      </c>
      <c r="F21" s="304"/>
      <c r="G21" s="21"/>
      <c r="H21" s="56"/>
      <c r="I21" s="3"/>
      <c r="J21" s="3"/>
      <c r="K21" s="3"/>
      <c r="L21" s="3"/>
    </row>
    <row r="22" spans="1:12" x14ac:dyDescent="0.25">
      <c r="A22" s="38"/>
      <c r="B22" s="3" t="s">
        <v>205</v>
      </c>
      <c r="C22" s="58" t="s">
        <v>143</v>
      </c>
      <c r="D22" s="3"/>
      <c r="E22" s="361" t="s">
        <v>206</v>
      </c>
      <c r="F22" s="361"/>
      <c r="G22" s="361"/>
      <c r="H22" s="56"/>
      <c r="I22" s="3"/>
      <c r="J22" s="3"/>
      <c r="K22" s="3"/>
      <c r="L22" s="3"/>
    </row>
    <row r="23" spans="1:12" x14ac:dyDescent="0.25">
      <c r="A23" s="38"/>
      <c r="B23" s="3" t="s">
        <v>207</v>
      </c>
      <c r="C23" s="58" t="s">
        <v>143</v>
      </c>
      <c r="D23" s="206"/>
      <c r="E23" s="206"/>
      <c r="F23" s="206"/>
      <c r="G23" s="206"/>
      <c r="H23" s="362"/>
      <c r="I23" s="3"/>
      <c r="J23" s="3"/>
      <c r="K23" s="3"/>
      <c r="L23" s="3"/>
    </row>
    <row r="24" spans="1:12" x14ac:dyDescent="0.25">
      <c r="A24" s="38"/>
      <c r="B24" s="206"/>
      <c r="C24" s="206"/>
      <c r="D24" s="206"/>
      <c r="E24" s="206"/>
      <c r="F24" s="206"/>
      <c r="G24" s="206"/>
      <c r="H24" s="362"/>
      <c r="I24" s="3"/>
      <c r="J24" s="3"/>
      <c r="K24" s="3"/>
      <c r="L24" s="3"/>
    </row>
    <row r="25" spans="1:12" ht="16.5" thickBot="1" x14ac:dyDescent="0.3">
      <c r="A25" s="38" t="s">
        <v>185</v>
      </c>
      <c r="B25" s="363" t="s">
        <v>208</v>
      </c>
      <c r="C25" s="363"/>
      <c r="D25" s="363"/>
      <c r="E25" s="363"/>
      <c r="F25" s="363"/>
      <c r="G25" s="363"/>
      <c r="H25" s="364"/>
      <c r="I25" s="59"/>
      <c r="J25" s="59"/>
      <c r="K25" s="59"/>
      <c r="L25" s="59"/>
    </row>
    <row r="26" spans="1:12" ht="15.75" customHeight="1" x14ac:dyDescent="0.2">
      <c r="A26" s="338"/>
      <c r="B26" s="339"/>
      <c r="C26" s="339"/>
      <c r="D26" s="339"/>
      <c r="E26" s="339"/>
      <c r="F26" s="339"/>
      <c r="G26" s="339"/>
      <c r="H26" s="340"/>
      <c r="I26" s="60"/>
      <c r="J26" s="60"/>
      <c r="K26" s="60"/>
      <c r="L26" s="60"/>
    </row>
    <row r="27" spans="1:12" ht="13.5" customHeight="1" thickBot="1" x14ac:dyDescent="0.25">
      <c r="A27" s="344"/>
      <c r="B27" s="345"/>
      <c r="C27" s="345"/>
      <c r="D27" s="345"/>
      <c r="E27" s="345"/>
      <c r="F27" s="345"/>
      <c r="G27" s="345"/>
      <c r="H27" s="346"/>
      <c r="I27" s="60"/>
      <c r="J27" s="60"/>
      <c r="K27" s="60"/>
      <c r="L27" s="60"/>
    </row>
    <row r="28" spans="1:12" ht="16.5" thickBot="1" x14ac:dyDescent="0.3">
      <c r="B28" s="365"/>
      <c r="C28" s="365"/>
      <c r="D28" s="365"/>
      <c r="E28" s="365"/>
      <c r="F28" s="365"/>
      <c r="G28" s="365"/>
      <c r="H28" s="365"/>
      <c r="I28" s="50"/>
      <c r="J28" s="50"/>
      <c r="K28" s="50"/>
      <c r="L28" s="50"/>
    </row>
    <row r="29" spans="1:12" ht="15.75" customHeight="1" thickBot="1" x14ac:dyDescent="0.3">
      <c r="A29" s="366" t="s">
        <v>209</v>
      </c>
      <c r="B29" s="367"/>
      <c r="C29" s="367"/>
      <c r="D29" s="367"/>
      <c r="E29" s="367"/>
      <c r="F29" s="367"/>
      <c r="G29" s="367"/>
      <c r="H29" s="368"/>
      <c r="I29" s="2"/>
      <c r="J29" s="2"/>
      <c r="K29" s="2"/>
      <c r="L29" s="2"/>
    </row>
    <row r="30" spans="1:12" x14ac:dyDescent="0.25">
      <c r="A30" s="38" t="s">
        <v>210</v>
      </c>
      <c r="B30" s="212" t="s">
        <v>211</v>
      </c>
      <c r="C30" s="212"/>
      <c r="D30" s="12" t="s">
        <v>181</v>
      </c>
      <c r="E30" s="51"/>
      <c r="G30" s="12" t="s">
        <v>182</v>
      </c>
      <c r="H30" s="44"/>
      <c r="I30" s="2"/>
      <c r="J30" s="2"/>
      <c r="K30" s="2"/>
      <c r="L30" s="2"/>
    </row>
    <row r="31" spans="1:12" x14ac:dyDescent="0.25">
      <c r="A31" s="38"/>
      <c r="B31" s="208"/>
      <c r="C31" s="208"/>
      <c r="D31" s="208"/>
      <c r="E31" s="208"/>
      <c r="F31" s="208"/>
      <c r="G31" s="208"/>
      <c r="H31" s="358"/>
      <c r="I31" s="16"/>
      <c r="J31" s="16"/>
      <c r="K31" s="16"/>
      <c r="L31" s="16"/>
    </row>
    <row r="32" spans="1:12" x14ac:dyDescent="0.25">
      <c r="A32" s="38" t="s">
        <v>192</v>
      </c>
      <c r="B32" s="359" t="s">
        <v>212</v>
      </c>
      <c r="C32" s="359"/>
      <c r="D32" s="359"/>
      <c r="E32" s="359"/>
      <c r="F32" s="359"/>
      <c r="G32" s="359"/>
      <c r="H32" s="360"/>
      <c r="I32" s="61"/>
      <c r="J32" s="61"/>
      <c r="K32" s="61"/>
      <c r="L32" s="61"/>
    </row>
    <row r="33" spans="1:12" x14ac:dyDescent="0.25">
      <c r="A33" s="38"/>
      <c r="B33" s="304" t="s">
        <v>213</v>
      </c>
      <c r="C33" s="356"/>
      <c r="D33" s="43"/>
      <c r="E33" s="62"/>
      <c r="F33" s="304" t="s">
        <v>214</v>
      </c>
      <c r="G33" s="356"/>
      <c r="H33" s="63"/>
      <c r="K33" s="64"/>
      <c r="L33" s="64"/>
    </row>
    <row r="34" spans="1:12" x14ac:dyDescent="0.25">
      <c r="A34" s="38"/>
      <c r="B34" s="304" t="s">
        <v>215</v>
      </c>
      <c r="C34" s="356"/>
      <c r="D34" s="55"/>
      <c r="E34" s="65"/>
      <c r="F34" s="304" t="s">
        <v>216</v>
      </c>
      <c r="G34" s="356"/>
      <c r="H34" s="66"/>
      <c r="K34" s="64"/>
      <c r="L34" s="64"/>
    </row>
    <row r="35" spans="1:12" x14ac:dyDescent="0.25">
      <c r="A35" s="38"/>
      <c r="B35" s="304" t="s">
        <v>217</v>
      </c>
      <c r="C35" s="356"/>
      <c r="D35" s="55"/>
      <c r="E35" s="67"/>
      <c r="F35" s="304" t="s">
        <v>218</v>
      </c>
      <c r="G35" s="356"/>
      <c r="H35" s="63"/>
      <c r="K35" s="3"/>
      <c r="L35" s="3"/>
    </row>
    <row r="36" spans="1:12" x14ac:dyDescent="0.25">
      <c r="A36" s="38"/>
      <c r="B36" s="304" t="s">
        <v>219</v>
      </c>
      <c r="C36" s="356"/>
      <c r="D36" s="55"/>
      <c r="E36" s="62"/>
      <c r="F36" s="304" t="s">
        <v>220</v>
      </c>
      <c r="G36" s="356"/>
      <c r="H36" s="63"/>
      <c r="K36" s="68"/>
      <c r="L36" s="68"/>
    </row>
    <row r="37" spans="1:12" x14ac:dyDescent="0.25">
      <c r="A37" s="38"/>
      <c r="B37" s="304" t="s">
        <v>221</v>
      </c>
      <c r="C37" s="356"/>
      <c r="D37" s="55"/>
      <c r="E37" s="65"/>
      <c r="F37" s="300" t="s">
        <v>222</v>
      </c>
      <c r="G37" s="357"/>
      <c r="H37" s="66"/>
      <c r="K37" s="1"/>
      <c r="L37" s="1"/>
    </row>
    <row r="38" spans="1:12" x14ac:dyDescent="0.25">
      <c r="A38" s="38"/>
      <c r="B38" s="348"/>
      <c r="C38" s="348"/>
      <c r="D38" s="348"/>
      <c r="E38" s="348"/>
      <c r="F38" s="348"/>
      <c r="G38" s="348"/>
      <c r="H38" s="349"/>
      <c r="I38" s="69"/>
      <c r="J38" s="69"/>
      <c r="K38" s="69"/>
      <c r="L38" s="69"/>
    </row>
    <row r="39" spans="1:12" ht="16.5" thickBot="1" x14ac:dyDescent="0.3">
      <c r="A39" s="38" t="s">
        <v>223</v>
      </c>
      <c r="B39" s="350" t="s">
        <v>224</v>
      </c>
      <c r="C39" s="350"/>
      <c r="D39" s="350"/>
      <c r="E39" s="350"/>
      <c r="F39" s="350"/>
      <c r="G39" s="350"/>
      <c r="H39" s="351"/>
      <c r="I39" s="69"/>
      <c r="J39" s="69"/>
      <c r="K39" s="69"/>
      <c r="L39" s="69"/>
    </row>
    <row r="40" spans="1:12" ht="15.75" customHeight="1" x14ac:dyDescent="0.2">
      <c r="A40" s="338"/>
      <c r="B40" s="339"/>
      <c r="C40" s="339"/>
      <c r="D40" s="339"/>
      <c r="E40" s="339"/>
      <c r="F40" s="339"/>
      <c r="G40" s="339"/>
      <c r="H40" s="340"/>
      <c r="I40" s="60"/>
      <c r="J40" s="60"/>
      <c r="K40" s="60"/>
      <c r="L40" s="60"/>
    </row>
    <row r="41" spans="1:12" ht="13.5" customHeight="1" thickBot="1" x14ac:dyDescent="0.25">
      <c r="A41" s="344"/>
      <c r="B41" s="345"/>
      <c r="C41" s="345"/>
      <c r="D41" s="345"/>
      <c r="E41" s="345"/>
      <c r="F41" s="345"/>
      <c r="G41" s="345"/>
      <c r="H41" s="346"/>
      <c r="I41" s="60"/>
      <c r="J41" s="60"/>
      <c r="K41" s="60"/>
      <c r="L41" s="60"/>
    </row>
    <row r="42" spans="1:12" ht="16.5" thickBot="1" x14ac:dyDescent="0.3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 ht="16.5" thickBot="1" x14ac:dyDescent="0.3">
      <c r="A43" s="352" t="s">
        <v>225</v>
      </c>
      <c r="B43" s="353"/>
      <c r="C43" s="353"/>
      <c r="D43" s="353"/>
      <c r="E43" s="353"/>
      <c r="F43" s="353"/>
      <c r="G43" s="353"/>
      <c r="H43" s="354"/>
      <c r="I43" s="70"/>
      <c r="J43" s="70"/>
      <c r="K43" s="70"/>
      <c r="L43" s="70"/>
    </row>
    <row r="44" spans="1:12" x14ac:dyDescent="0.25">
      <c r="A44" s="38" t="s">
        <v>210</v>
      </c>
      <c r="B44" s="355" t="s">
        <v>226</v>
      </c>
      <c r="C44" s="355"/>
      <c r="D44" s="12" t="s">
        <v>181</v>
      </c>
      <c r="E44" s="71"/>
      <c r="G44" s="12" t="s">
        <v>182</v>
      </c>
      <c r="H44" s="44"/>
      <c r="I44" s="1"/>
      <c r="J44" s="1"/>
      <c r="K44" s="1"/>
      <c r="L44" s="1"/>
    </row>
    <row r="45" spans="1:12" x14ac:dyDescent="0.25">
      <c r="A45" s="38" t="s">
        <v>192</v>
      </c>
      <c r="B45" s="214" t="s">
        <v>227</v>
      </c>
      <c r="C45" s="214"/>
      <c r="D45" s="12" t="s">
        <v>181</v>
      </c>
      <c r="E45" s="71"/>
      <c r="G45" s="12" t="s">
        <v>182</v>
      </c>
      <c r="H45" s="44"/>
      <c r="I45" s="1"/>
      <c r="J45" s="1"/>
      <c r="K45" s="1"/>
      <c r="L45" s="1"/>
    </row>
    <row r="46" spans="1:12" x14ac:dyDescent="0.25">
      <c r="A46" s="72"/>
      <c r="B46" s="199"/>
      <c r="C46" s="199"/>
      <c r="D46" s="199"/>
      <c r="E46" s="199"/>
      <c r="F46" s="199"/>
      <c r="G46" s="199"/>
      <c r="H46" s="221"/>
      <c r="I46" s="23"/>
      <c r="J46" s="23"/>
      <c r="K46" s="23"/>
      <c r="L46" s="23"/>
    </row>
    <row r="47" spans="1:12" s="74" customFormat="1" ht="54" customHeight="1" thickBot="1" x14ac:dyDescent="0.25">
      <c r="A47" s="324" t="s">
        <v>265</v>
      </c>
      <c r="B47" s="325"/>
      <c r="C47" s="325"/>
      <c r="D47" s="325"/>
      <c r="E47" s="325"/>
      <c r="F47" s="325"/>
      <c r="G47" s="325"/>
      <c r="H47" s="326"/>
      <c r="I47" s="73"/>
      <c r="J47" s="73"/>
      <c r="K47" s="73"/>
      <c r="L47" s="73"/>
    </row>
    <row r="48" spans="1:12" ht="16.5" thickBot="1" x14ac:dyDescent="0.3">
      <c r="A48" s="327"/>
      <c r="B48" s="327"/>
      <c r="C48" s="327"/>
      <c r="D48" s="327"/>
      <c r="E48" s="327"/>
      <c r="F48" s="327"/>
      <c r="G48" s="327"/>
      <c r="H48" s="327"/>
      <c r="I48" s="23"/>
      <c r="J48" s="23"/>
      <c r="K48" s="23"/>
      <c r="L48" s="23"/>
    </row>
    <row r="49" spans="1:12" ht="16.5" thickBot="1" x14ac:dyDescent="0.25">
      <c r="A49" s="328" t="s">
        <v>228</v>
      </c>
      <c r="B49" s="329"/>
      <c r="C49" s="329"/>
      <c r="D49" s="329"/>
      <c r="E49" s="329"/>
      <c r="F49" s="329"/>
      <c r="G49" s="329"/>
      <c r="H49" s="330"/>
      <c r="I49" s="75"/>
      <c r="J49" s="75"/>
      <c r="K49" s="75"/>
      <c r="L49" s="75"/>
    </row>
    <row r="50" spans="1:12" x14ac:dyDescent="0.25">
      <c r="A50" s="38" t="s">
        <v>179</v>
      </c>
      <c r="B50" s="331" t="s">
        <v>229</v>
      </c>
      <c r="C50" s="331"/>
      <c r="D50" s="331"/>
      <c r="E50" s="331"/>
      <c r="F50" s="331"/>
      <c r="G50" s="331"/>
      <c r="H50" s="332"/>
      <c r="I50" s="76"/>
      <c r="J50" s="76"/>
      <c r="K50" s="76"/>
      <c r="L50" s="76"/>
    </row>
    <row r="51" spans="1:12" x14ac:dyDescent="0.25">
      <c r="A51" s="38"/>
      <c r="B51" s="322"/>
      <c r="C51" s="322"/>
      <c r="D51" s="322"/>
      <c r="E51" s="322"/>
      <c r="F51" s="322"/>
      <c r="G51" s="322"/>
      <c r="H51" s="347"/>
      <c r="I51" s="77"/>
      <c r="J51" s="77"/>
      <c r="K51" s="77"/>
      <c r="L51" s="77"/>
    </row>
    <row r="52" spans="1:12" x14ac:dyDescent="0.25">
      <c r="A52" s="38"/>
      <c r="B52" s="76" t="s">
        <v>230</v>
      </c>
      <c r="C52" s="78"/>
      <c r="D52" s="321"/>
      <c r="E52" s="322"/>
      <c r="F52" s="79" t="s">
        <v>231</v>
      </c>
      <c r="G52" s="79"/>
      <c r="H52" s="80"/>
      <c r="I52" s="54"/>
      <c r="J52" s="54"/>
      <c r="K52" s="54"/>
      <c r="L52" s="54"/>
    </row>
    <row r="53" spans="1:12" x14ac:dyDescent="0.25">
      <c r="A53" s="38"/>
      <c r="B53" s="81" t="s">
        <v>46</v>
      </c>
      <c r="C53" s="51"/>
      <c r="D53" s="323"/>
      <c r="E53" s="199"/>
      <c r="F53" s="79" t="s">
        <v>232</v>
      </c>
      <c r="G53" s="79"/>
      <c r="H53" s="44"/>
      <c r="I53" s="1"/>
      <c r="J53" s="1"/>
      <c r="K53" s="1"/>
      <c r="L53" s="1"/>
    </row>
    <row r="54" spans="1:12" x14ac:dyDescent="0.25">
      <c r="A54" s="38"/>
      <c r="B54" s="81" t="s">
        <v>233</v>
      </c>
      <c r="C54" s="51"/>
      <c r="D54" s="323"/>
      <c r="E54" s="199"/>
      <c r="F54" s="79" t="s">
        <v>234</v>
      </c>
      <c r="G54" s="82"/>
      <c r="H54" s="44"/>
      <c r="I54" s="1"/>
      <c r="J54" s="1"/>
      <c r="K54" s="1"/>
      <c r="L54" s="1"/>
    </row>
    <row r="55" spans="1:12" x14ac:dyDescent="0.25">
      <c r="A55" s="38"/>
      <c r="B55" s="81" t="s">
        <v>235</v>
      </c>
      <c r="C55" s="51"/>
      <c r="D55" s="323"/>
      <c r="E55" s="199"/>
      <c r="F55" s="79" t="s">
        <v>44</v>
      </c>
      <c r="G55" s="82"/>
      <c r="H55" s="44"/>
      <c r="I55" s="1"/>
      <c r="J55" s="1"/>
      <c r="K55" s="1"/>
      <c r="L55" s="1"/>
    </row>
    <row r="56" spans="1:12" x14ac:dyDescent="0.25">
      <c r="A56" s="38"/>
      <c r="B56" s="199"/>
      <c r="C56" s="199"/>
      <c r="D56" s="199"/>
      <c r="E56" s="199"/>
      <c r="F56" s="79" t="s">
        <v>47</v>
      </c>
      <c r="G56" s="82"/>
      <c r="H56" s="44"/>
      <c r="I56" s="1"/>
      <c r="J56" s="1"/>
      <c r="K56" s="1"/>
      <c r="L56" s="1"/>
    </row>
    <row r="57" spans="1:12" x14ac:dyDescent="0.25">
      <c r="A57" s="38"/>
      <c r="B57" s="199"/>
      <c r="C57" s="199"/>
      <c r="D57" s="199"/>
      <c r="E57" s="199"/>
      <c r="F57" s="199"/>
      <c r="G57" s="199"/>
      <c r="H57" s="221"/>
      <c r="I57" s="23"/>
      <c r="J57" s="23"/>
      <c r="K57" s="23"/>
      <c r="L57" s="23"/>
    </row>
    <row r="58" spans="1:12" x14ac:dyDescent="0.25">
      <c r="A58" s="38" t="s">
        <v>192</v>
      </c>
      <c r="B58" s="1" t="s">
        <v>236</v>
      </c>
      <c r="C58" s="320" t="s">
        <v>237</v>
      </c>
      <c r="D58" s="320"/>
      <c r="E58" s="320"/>
      <c r="F58" s="320"/>
      <c r="G58" s="320"/>
      <c r="H58" s="83"/>
      <c r="I58" s="27"/>
      <c r="J58" s="27"/>
      <c r="K58" s="27"/>
      <c r="L58" s="27"/>
    </row>
    <row r="59" spans="1:12" x14ac:dyDescent="0.25">
      <c r="A59" s="38" t="s">
        <v>223</v>
      </c>
      <c r="B59" s="1" t="s">
        <v>238</v>
      </c>
      <c r="C59" s="333" t="s">
        <v>237</v>
      </c>
      <c r="D59" s="333"/>
      <c r="E59" s="333"/>
      <c r="F59" s="333"/>
      <c r="G59" s="333"/>
      <c r="H59" s="83"/>
      <c r="I59" s="27"/>
      <c r="J59" s="27"/>
      <c r="K59" s="27"/>
      <c r="L59" s="27"/>
    </row>
    <row r="60" spans="1:12" ht="16.5" thickBot="1" x14ac:dyDescent="0.3">
      <c r="A60" s="84"/>
      <c r="B60" s="294"/>
      <c r="C60" s="294"/>
      <c r="D60" s="294"/>
      <c r="E60" s="294"/>
      <c r="F60" s="294"/>
      <c r="G60" s="294"/>
      <c r="H60" s="295"/>
      <c r="I60" s="23"/>
      <c r="J60" s="23"/>
      <c r="K60" s="23"/>
      <c r="L60" s="23"/>
    </row>
    <row r="61" spans="1:12" ht="16.5" thickBot="1" x14ac:dyDescent="0.3">
      <c r="B61" s="334"/>
      <c r="C61" s="334"/>
      <c r="D61" s="334"/>
      <c r="E61" s="334"/>
      <c r="F61" s="334"/>
      <c r="G61" s="334"/>
      <c r="H61" s="334"/>
      <c r="I61" s="1"/>
      <c r="J61" s="1"/>
      <c r="K61" s="1"/>
      <c r="L61" s="1"/>
    </row>
    <row r="62" spans="1:12" ht="16.5" thickBot="1" x14ac:dyDescent="0.3">
      <c r="A62" s="335" t="s">
        <v>239</v>
      </c>
      <c r="B62" s="336"/>
      <c r="C62" s="336"/>
      <c r="D62" s="336"/>
      <c r="E62" s="336"/>
      <c r="F62" s="336"/>
      <c r="G62" s="336"/>
      <c r="H62" s="337"/>
      <c r="I62" s="70"/>
      <c r="J62" s="70"/>
      <c r="K62" s="70"/>
      <c r="L62" s="70"/>
    </row>
    <row r="63" spans="1:12" ht="15.75" customHeight="1" x14ac:dyDescent="0.2">
      <c r="A63" s="338"/>
      <c r="B63" s="339"/>
      <c r="C63" s="339"/>
      <c r="D63" s="339"/>
      <c r="E63" s="339"/>
      <c r="F63" s="339"/>
      <c r="G63" s="339"/>
      <c r="H63" s="340"/>
      <c r="I63" s="85"/>
      <c r="J63" s="85"/>
      <c r="K63" s="85"/>
      <c r="L63" s="85"/>
    </row>
    <row r="64" spans="1:12" ht="12.75" customHeight="1" x14ac:dyDescent="0.2">
      <c r="A64" s="341"/>
      <c r="B64" s="342"/>
      <c r="C64" s="342"/>
      <c r="D64" s="342"/>
      <c r="E64" s="342"/>
      <c r="F64" s="342"/>
      <c r="G64" s="342"/>
      <c r="H64" s="343"/>
      <c r="I64" s="85"/>
      <c r="J64" s="85"/>
      <c r="K64" s="85"/>
      <c r="L64" s="85"/>
    </row>
    <row r="65" spans="1:12" ht="12.75" customHeight="1" x14ac:dyDescent="0.2">
      <c r="A65" s="341"/>
      <c r="B65" s="342"/>
      <c r="C65" s="342"/>
      <c r="D65" s="342"/>
      <c r="E65" s="342"/>
      <c r="F65" s="342"/>
      <c r="G65" s="342"/>
      <c r="H65" s="343"/>
      <c r="I65" s="85"/>
      <c r="J65" s="85"/>
      <c r="K65" s="85"/>
      <c r="L65" s="85"/>
    </row>
    <row r="66" spans="1:12" ht="12.75" customHeight="1" x14ac:dyDescent="0.2">
      <c r="A66" s="341"/>
      <c r="B66" s="342"/>
      <c r="C66" s="342"/>
      <c r="D66" s="342"/>
      <c r="E66" s="342"/>
      <c r="F66" s="342"/>
      <c r="G66" s="342"/>
      <c r="H66" s="343"/>
      <c r="I66" s="85"/>
      <c r="J66" s="85"/>
      <c r="K66" s="85"/>
      <c r="L66" s="85"/>
    </row>
    <row r="67" spans="1:12" ht="12.75" customHeight="1" x14ac:dyDescent="0.2">
      <c r="A67" s="341"/>
      <c r="B67" s="342"/>
      <c r="C67" s="342"/>
      <c r="D67" s="342"/>
      <c r="E67" s="342"/>
      <c r="F67" s="342"/>
      <c r="G67" s="342"/>
      <c r="H67" s="343"/>
      <c r="I67" s="85"/>
      <c r="J67" s="85"/>
      <c r="K67" s="85"/>
      <c r="L67" s="85"/>
    </row>
    <row r="68" spans="1:12" ht="13.5" customHeight="1" thickBot="1" x14ac:dyDescent="0.25">
      <c r="A68" s="344"/>
      <c r="B68" s="345"/>
      <c r="C68" s="345"/>
      <c r="D68" s="345"/>
      <c r="E68" s="345"/>
      <c r="F68" s="345"/>
      <c r="G68" s="345"/>
      <c r="H68" s="346"/>
      <c r="I68" s="85"/>
      <c r="J68" s="85"/>
      <c r="K68" s="85"/>
      <c r="L68" s="85"/>
    </row>
  </sheetData>
  <mergeCells count="65">
    <mergeCell ref="B17:D17"/>
    <mergeCell ref="E17:H17"/>
    <mergeCell ref="A5:H5"/>
    <mergeCell ref="B6:C6"/>
    <mergeCell ref="B7:C7"/>
    <mergeCell ref="B8:C8"/>
    <mergeCell ref="D8:H8"/>
    <mergeCell ref="B9:C9"/>
    <mergeCell ref="A11:H11"/>
    <mergeCell ref="B12:C12"/>
    <mergeCell ref="B13:H13"/>
    <mergeCell ref="B14:H14"/>
    <mergeCell ref="B15:H16"/>
    <mergeCell ref="B30:C30"/>
    <mergeCell ref="E18:F18"/>
    <mergeCell ref="E19:F19"/>
    <mergeCell ref="E20:F20"/>
    <mergeCell ref="E21:F21"/>
    <mergeCell ref="E22:G22"/>
    <mergeCell ref="D23:H23"/>
    <mergeCell ref="B24:H24"/>
    <mergeCell ref="B25:H25"/>
    <mergeCell ref="A26:H27"/>
    <mergeCell ref="B28:H28"/>
    <mergeCell ref="A29:H29"/>
    <mergeCell ref="B31:H31"/>
    <mergeCell ref="B32:H32"/>
    <mergeCell ref="B33:C33"/>
    <mergeCell ref="F33:G33"/>
    <mergeCell ref="B34:C34"/>
    <mergeCell ref="F34:G34"/>
    <mergeCell ref="B35:C35"/>
    <mergeCell ref="F35:G35"/>
    <mergeCell ref="B36:C36"/>
    <mergeCell ref="F36:G36"/>
    <mergeCell ref="B37:C37"/>
    <mergeCell ref="F37:G37"/>
    <mergeCell ref="B51:H51"/>
    <mergeCell ref="B38:H38"/>
    <mergeCell ref="B39:H39"/>
    <mergeCell ref="A40:H41"/>
    <mergeCell ref="A43:H43"/>
    <mergeCell ref="B44:C44"/>
    <mergeCell ref="B45:C45"/>
    <mergeCell ref="C59:G59"/>
    <mergeCell ref="B60:H60"/>
    <mergeCell ref="B61:H61"/>
    <mergeCell ref="A62:H62"/>
    <mergeCell ref="A63:H68"/>
    <mergeCell ref="A3:H3"/>
    <mergeCell ref="A4:H4"/>
    <mergeCell ref="A2:H2"/>
    <mergeCell ref="A1:F1"/>
    <mergeCell ref="C58:G58"/>
    <mergeCell ref="D52:E52"/>
    <mergeCell ref="D53:E53"/>
    <mergeCell ref="D54:E54"/>
    <mergeCell ref="D55:E55"/>
    <mergeCell ref="B56:E56"/>
    <mergeCell ref="B57:H57"/>
    <mergeCell ref="B46:H46"/>
    <mergeCell ref="A47:H47"/>
    <mergeCell ref="A48:H48"/>
    <mergeCell ref="A49:H49"/>
    <mergeCell ref="B50:H5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4"/>
  <sheetViews>
    <sheetView workbookViewId="0">
      <pane ySplit="2" topLeftCell="A3" activePane="bottomLeft" state="frozen"/>
      <selection pane="bottomLeft" activeCell="K14" sqref="K14"/>
    </sheetView>
  </sheetViews>
  <sheetFormatPr defaultRowHeight="12.75" x14ac:dyDescent="0.2"/>
  <cols>
    <col min="1" max="1" width="5.5703125" style="87" customWidth="1"/>
    <col min="2" max="2" width="31.85546875" style="87" bestFit="1" customWidth="1"/>
    <col min="3" max="3" width="11.5703125" style="87" customWidth="1"/>
    <col min="4" max="4" width="11" style="87" customWidth="1"/>
    <col min="5" max="5" width="10.7109375" style="87" bestFit="1" customWidth="1"/>
    <col min="6" max="6" width="13.5703125" style="87" customWidth="1"/>
    <col min="7" max="16384" width="9.140625" style="87"/>
  </cols>
  <sheetData>
    <row r="1" spans="1:6" ht="15.75" thickBot="1" x14ac:dyDescent="0.3">
      <c r="A1" s="388"/>
      <c r="B1" s="388"/>
      <c r="C1" s="388"/>
      <c r="D1" s="388"/>
      <c r="E1" s="388"/>
      <c r="F1" s="388"/>
    </row>
    <row r="2" spans="1:6" ht="19.5" customHeight="1" x14ac:dyDescent="0.3">
      <c r="A2" s="385" t="s">
        <v>36</v>
      </c>
      <c r="B2" s="386"/>
      <c r="C2" s="386"/>
      <c r="D2" s="386"/>
      <c r="E2" s="386"/>
      <c r="F2" s="387"/>
    </row>
    <row r="3" spans="1:6" ht="13.5" thickBot="1" x14ac:dyDescent="0.25">
      <c r="A3" s="382"/>
      <c r="B3" s="383"/>
      <c r="C3" s="383"/>
      <c r="D3" s="383"/>
      <c r="E3" s="383"/>
      <c r="F3" s="384"/>
    </row>
    <row r="4" spans="1:6" ht="15" thickBot="1" x14ac:dyDescent="0.25">
      <c r="A4" s="391" t="s">
        <v>69</v>
      </c>
      <c r="B4" s="392"/>
      <c r="C4" s="392"/>
      <c r="D4" s="392"/>
      <c r="E4" s="392"/>
      <c r="F4" s="393"/>
    </row>
    <row r="5" spans="1:6" ht="45.75" thickBot="1" x14ac:dyDescent="0.3">
      <c r="A5" s="100" t="s">
        <v>112</v>
      </c>
      <c r="B5" s="100" t="s">
        <v>0</v>
      </c>
      <c r="C5" s="100" t="s">
        <v>16</v>
      </c>
      <c r="D5" s="100" t="s">
        <v>17</v>
      </c>
      <c r="E5" s="101" t="s">
        <v>4</v>
      </c>
      <c r="F5" s="100" t="s">
        <v>1</v>
      </c>
    </row>
    <row r="6" spans="1:6" ht="15" x14ac:dyDescent="0.25">
      <c r="A6" s="102">
        <v>1</v>
      </c>
      <c r="B6" s="54" t="s">
        <v>150</v>
      </c>
      <c r="C6" s="77">
        <v>30</v>
      </c>
      <c r="D6" s="77"/>
      <c r="E6" s="103">
        <v>15</v>
      </c>
      <c r="F6" s="104">
        <v>120</v>
      </c>
    </row>
    <row r="7" spans="1:6" ht="15" x14ac:dyDescent="0.25">
      <c r="A7" s="102">
        <v>2</v>
      </c>
      <c r="B7" s="54" t="s">
        <v>151</v>
      </c>
      <c r="C7" s="77" t="s">
        <v>19</v>
      </c>
      <c r="D7" s="77"/>
      <c r="E7" s="103">
        <v>10</v>
      </c>
      <c r="F7" s="104">
        <v>80</v>
      </c>
    </row>
    <row r="8" spans="1:6" ht="15" x14ac:dyDescent="0.25">
      <c r="A8" s="102">
        <v>3</v>
      </c>
      <c r="B8" s="54" t="s">
        <v>152</v>
      </c>
      <c r="C8" s="77" t="s">
        <v>18</v>
      </c>
      <c r="D8" s="77"/>
      <c r="E8" s="103">
        <v>25</v>
      </c>
      <c r="F8" s="104">
        <v>200</v>
      </c>
    </row>
    <row r="9" spans="1:6" ht="15" x14ac:dyDescent="0.25">
      <c r="A9" s="102">
        <v>4</v>
      </c>
      <c r="B9" s="54" t="s">
        <v>153</v>
      </c>
      <c r="C9" s="105"/>
      <c r="D9" s="105"/>
      <c r="E9" s="106">
        <v>65</v>
      </c>
      <c r="F9" s="107">
        <v>520</v>
      </c>
    </row>
    <row r="10" spans="1:6" ht="15" x14ac:dyDescent="0.25">
      <c r="A10" s="102">
        <v>5</v>
      </c>
      <c r="B10" s="54" t="s">
        <v>154</v>
      </c>
      <c r="C10" s="77">
        <v>80</v>
      </c>
      <c r="D10" s="77">
        <v>150</v>
      </c>
      <c r="E10" s="103">
        <v>50</v>
      </c>
      <c r="F10" s="104">
        <v>400</v>
      </c>
    </row>
    <row r="11" spans="1:6" ht="15" x14ac:dyDescent="0.25">
      <c r="A11" s="102">
        <v>6</v>
      </c>
      <c r="B11" s="54" t="s">
        <v>155</v>
      </c>
      <c r="C11" s="77">
        <v>700</v>
      </c>
      <c r="D11" s="77"/>
      <c r="E11" s="103">
        <v>85</v>
      </c>
      <c r="F11" s="104">
        <v>680</v>
      </c>
    </row>
    <row r="12" spans="1:6" ht="15" x14ac:dyDescent="0.25">
      <c r="A12" s="102">
        <v>7</v>
      </c>
      <c r="B12" s="54" t="s">
        <v>156</v>
      </c>
      <c r="C12" s="77">
        <v>50</v>
      </c>
      <c r="D12" s="77"/>
      <c r="E12" s="103">
        <v>50</v>
      </c>
      <c r="F12" s="104">
        <v>400</v>
      </c>
    </row>
    <row r="13" spans="1:6" ht="15" x14ac:dyDescent="0.25">
      <c r="A13" s="102">
        <v>8</v>
      </c>
      <c r="B13" s="54" t="s">
        <v>2</v>
      </c>
      <c r="C13" s="77">
        <v>100</v>
      </c>
      <c r="D13" s="77"/>
      <c r="E13" s="103">
        <v>50</v>
      </c>
      <c r="F13" s="104">
        <v>400</v>
      </c>
    </row>
    <row r="14" spans="1:6" ht="15" x14ac:dyDescent="0.25">
      <c r="A14" s="102">
        <v>9</v>
      </c>
      <c r="B14" s="54" t="s">
        <v>157</v>
      </c>
      <c r="C14" s="77"/>
      <c r="D14" s="77"/>
      <c r="E14" s="398" t="s">
        <v>158</v>
      </c>
      <c r="F14" s="399"/>
    </row>
    <row r="15" spans="1:6" ht="15" x14ac:dyDescent="0.25">
      <c r="A15" s="102">
        <v>10</v>
      </c>
      <c r="B15" s="54" t="s">
        <v>159</v>
      </c>
      <c r="C15" s="77">
        <v>600</v>
      </c>
      <c r="D15" s="77">
        <v>800</v>
      </c>
      <c r="E15" s="106">
        <v>50</v>
      </c>
      <c r="F15" s="108">
        <v>400</v>
      </c>
    </row>
    <row r="16" spans="1:6" ht="15" x14ac:dyDescent="0.25">
      <c r="A16" s="102">
        <v>11</v>
      </c>
      <c r="B16" s="54" t="s">
        <v>160</v>
      </c>
      <c r="C16" s="77">
        <v>300</v>
      </c>
      <c r="D16" s="77">
        <v>640</v>
      </c>
      <c r="E16" s="106">
        <v>40</v>
      </c>
      <c r="F16" s="108">
        <v>40</v>
      </c>
    </row>
    <row r="17" spans="1:6" ht="15" x14ac:dyDescent="0.25">
      <c r="A17" s="102">
        <v>12</v>
      </c>
      <c r="B17" s="54" t="s">
        <v>161</v>
      </c>
      <c r="C17" s="105">
        <v>720</v>
      </c>
      <c r="D17" s="105">
        <v>1750</v>
      </c>
      <c r="E17" s="103">
        <v>60</v>
      </c>
      <c r="F17" s="104">
        <v>480</v>
      </c>
    </row>
    <row r="18" spans="1:6" ht="15" x14ac:dyDescent="0.25">
      <c r="A18" s="102">
        <v>13</v>
      </c>
      <c r="B18" s="54" t="s">
        <v>162</v>
      </c>
      <c r="C18" s="77">
        <v>200</v>
      </c>
      <c r="D18" s="77">
        <v>500</v>
      </c>
      <c r="E18" s="103">
        <v>40</v>
      </c>
      <c r="F18" s="104">
        <v>320</v>
      </c>
    </row>
    <row r="19" spans="1:6" ht="15" x14ac:dyDescent="0.25">
      <c r="A19" s="102">
        <v>14</v>
      </c>
      <c r="B19" s="54" t="s">
        <v>163</v>
      </c>
      <c r="C19" s="77">
        <v>25</v>
      </c>
      <c r="D19" s="77"/>
      <c r="E19" s="103">
        <v>40</v>
      </c>
      <c r="F19" s="104">
        <v>320</v>
      </c>
    </row>
    <row r="20" spans="1:6" ht="15" x14ac:dyDescent="0.25">
      <c r="A20" s="102">
        <v>15</v>
      </c>
      <c r="B20" s="54" t="s">
        <v>164</v>
      </c>
      <c r="C20" s="77">
        <v>45</v>
      </c>
      <c r="D20" s="77"/>
      <c r="E20" s="103">
        <v>40</v>
      </c>
      <c r="F20" s="104">
        <v>320</v>
      </c>
    </row>
    <row r="21" spans="1:6" ht="15" x14ac:dyDescent="0.25">
      <c r="A21" s="102">
        <v>16</v>
      </c>
      <c r="B21" s="54" t="s">
        <v>8</v>
      </c>
      <c r="C21" s="109"/>
      <c r="D21" s="109"/>
      <c r="E21" s="103">
        <v>50</v>
      </c>
      <c r="F21" s="104">
        <v>400</v>
      </c>
    </row>
    <row r="22" spans="1:6" ht="15" x14ac:dyDescent="0.25">
      <c r="A22" s="102">
        <v>17</v>
      </c>
      <c r="B22" s="54" t="s">
        <v>9</v>
      </c>
      <c r="C22" s="109"/>
      <c r="D22" s="109"/>
      <c r="E22" s="103">
        <v>50</v>
      </c>
      <c r="F22" s="104">
        <v>400</v>
      </c>
    </row>
    <row r="23" spans="1:6" ht="15" x14ac:dyDescent="0.25">
      <c r="A23" s="102">
        <v>18</v>
      </c>
      <c r="B23" s="54" t="s">
        <v>20</v>
      </c>
      <c r="C23" s="109"/>
      <c r="D23" s="109"/>
      <c r="E23" s="103">
        <v>50</v>
      </c>
      <c r="F23" s="104">
        <v>400</v>
      </c>
    </row>
    <row r="24" spans="1:6" ht="15" x14ac:dyDescent="0.25">
      <c r="A24" s="102">
        <v>19</v>
      </c>
      <c r="B24" s="54" t="s">
        <v>10</v>
      </c>
      <c r="C24" s="109"/>
      <c r="D24" s="109"/>
      <c r="E24" s="103">
        <v>50</v>
      </c>
      <c r="F24" s="104">
        <v>400</v>
      </c>
    </row>
    <row r="25" spans="1:6" ht="15" x14ac:dyDescent="0.25">
      <c r="A25" s="102">
        <v>20</v>
      </c>
      <c r="B25" s="54" t="s">
        <v>165</v>
      </c>
      <c r="C25" s="54"/>
      <c r="D25" s="54"/>
      <c r="E25" s="103">
        <v>50</v>
      </c>
      <c r="F25" s="104">
        <v>400</v>
      </c>
    </row>
    <row r="26" spans="1:6" ht="15.75" thickBot="1" x14ac:dyDescent="0.3">
      <c r="A26" s="110">
        <v>21</v>
      </c>
      <c r="B26" s="111" t="s">
        <v>166</v>
      </c>
      <c r="C26" s="112">
        <v>150</v>
      </c>
      <c r="D26" s="112">
        <v>250</v>
      </c>
      <c r="E26" s="113">
        <v>25</v>
      </c>
      <c r="F26" s="114">
        <v>200</v>
      </c>
    </row>
    <row r="27" spans="1:6" ht="15.75" thickBot="1" x14ac:dyDescent="0.3">
      <c r="A27" s="102"/>
      <c r="B27" s="54"/>
      <c r="C27" s="54"/>
      <c r="D27" s="54"/>
      <c r="E27" s="115"/>
      <c r="F27" s="116"/>
    </row>
    <row r="28" spans="1:6" ht="15" thickBot="1" x14ac:dyDescent="0.25">
      <c r="A28" s="391" t="s">
        <v>11</v>
      </c>
      <c r="B28" s="392"/>
      <c r="C28" s="392"/>
      <c r="D28" s="392"/>
      <c r="E28" s="392"/>
      <c r="F28" s="393"/>
    </row>
    <row r="29" spans="1:6" ht="30.75" thickBot="1" x14ac:dyDescent="0.3">
      <c r="A29" s="102"/>
      <c r="B29" s="400" t="s">
        <v>3</v>
      </c>
      <c r="C29" s="401"/>
      <c r="D29" s="402"/>
      <c r="E29" s="101" t="s">
        <v>4</v>
      </c>
      <c r="F29" s="117"/>
    </row>
    <row r="30" spans="1:6" ht="15" x14ac:dyDescent="0.25">
      <c r="A30" s="102"/>
      <c r="B30" s="403" t="s">
        <v>267</v>
      </c>
      <c r="C30" s="403"/>
      <c r="D30" s="403"/>
      <c r="E30" s="115">
        <v>55</v>
      </c>
      <c r="F30" s="117"/>
    </row>
    <row r="31" spans="1:6" ht="15" x14ac:dyDescent="0.25">
      <c r="A31" s="102"/>
      <c r="B31" s="389" t="s">
        <v>5</v>
      </c>
      <c r="C31" s="389"/>
      <c r="D31" s="389"/>
      <c r="E31" s="115">
        <v>45</v>
      </c>
      <c r="F31" s="117"/>
    </row>
    <row r="32" spans="1:6" ht="15" x14ac:dyDescent="0.25">
      <c r="A32" s="102"/>
      <c r="B32" s="389" t="s">
        <v>6</v>
      </c>
      <c r="C32" s="389"/>
      <c r="D32" s="389"/>
      <c r="E32" s="115">
        <v>45</v>
      </c>
      <c r="F32" s="117"/>
    </row>
    <row r="33" spans="1:6" ht="15" x14ac:dyDescent="0.25">
      <c r="A33" s="102"/>
      <c r="B33" s="389" t="s">
        <v>7</v>
      </c>
      <c r="C33" s="389"/>
      <c r="D33" s="389"/>
      <c r="E33" s="115">
        <v>40</v>
      </c>
      <c r="F33" s="117"/>
    </row>
    <row r="34" spans="1:6" ht="15" x14ac:dyDescent="0.25">
      <c r="A34" s="102"/>
      <c r="B34" s="389" t="s">
        <v>15</v>
      </c>
      <c r="C34" s="389"/>
      <c r="D34" s="389"/>
      <c r="E34" s="115">
        <v>30</v>
      </c>
      <c r="F34" s="117"/>
    </row>
    <row r="35" spans="1:6" ht="15" x14ac:dyDescent="0.25">
      <c r="A35" s="102"/>
      <c r="B35" s="389" t="s">
        <v>39</v>
      </c>
      <c r="C35" s="389"/>
      <c r="D35" s="389"/>
      <c r="E35" s="115">
        <v>55</v>
      </c>
      <c r="F35" s="117"/>
    </row>
    <row r="36" spans="1:6" ht="15" x14ac:dyDescent="0.25">
      <c r="A36" s="102"/>
      <c r="B36" s="389" t="s">
        <v>48</v>
      </c>
      <c r="C36" s="389"/>
      <c r="D36" s="389"/>
      <c r="E36" s="115">
        <v>30</v>
      </c>
      <c r="F36" s="117"/>
    </row>
    <row r="37" spans="1:6" ht="15" x14ac:dyDescent="0.25">
      <c r="A37" s="102"/>
      <c r="B37" s="389" t="s">
        <v>49</v>
      </c>
      <c r="C37" s="389"/>
      <c r="D37" s="389"/>
      <c r="E37" s="115">
        <v>30</v>
      </c>
      <c r="F37" s="117"/>
    </row>
    <row r="38" spans="1:6" ht="15" x14ac:dyDescent="0.25">
      <c r="A38" s="102"/>
      <c r="B38" s="389" t="s">
        <v>50</v>
      </c>
      <c r="C38" s="389"/>
      <c r="D38" s="389"/>
      <c r="E38" s="115">
        <v>25</v>
      </c>
      <c r="F38" s="117"/>
    </row>
    <row r="39" spans="1:6" ht="15" x14ac:dyDescent="0.25">
      <c r="A39" s="102"/>
      <c r="B39" s="389" t="s">
        <v>55</v>
      </c>
      <c r="C39" s="389"/>
      <c r="D39" s="389"/>
      <c r="E39" s="115">
        <v>35</v>
      </c>
      <c r="F39" s="117"/>
    </row>
    <row r="40" spans="1:6" ht="15.75" thickBot="1" x14ac:dyDescent="0.3">
      <c r="A40" s="110"/>
      <c r="B40" s="390" t="s">
        <v>167</v>
      </c>
      <c r="C40" s="390"/>
      <c r="D40" s="390"/>
      <c r="E40" s="118">
        <v>45</v>
      </c>
      <c r="F40" s="119"/>
    </row>
    <row r="41" spans="1:6" ht="15.75" thickBot="1" x14ac:dyDescent="0.3">
      <c r="A41" s="102"/>
      <c r="B41" s="54"/>
      <c r="C41" s="54"/>
      <c r="D41" s="54"/>
      <c r="E41" s="54"/>
      <c r="F41" s="117"/>
    </row>
    <row r="42" spans="1:6" ht="15" thickBot="1" x14ac:dyDescent="0.25">
      <c r="A42" s="391" t="s">
        <v>70</v>
      </c>
      <c r="B42" s="392"/>
      <c r="C42" s="392"/>
      <c r="D42" s="392"/>
      <c r="E42" s="392"/>
      <c r="F42" s="393"/>
    </row>
    <row r="43" spans="1:6" ht="15.75" thickBot="1" x14ac:dyDescent="0.3">
      <c r="A43" s="102"/>
      <c r="B43" s="101" t="s">
        <v>72</v>
      </c>
      <c r="C43" s="394" t="s">
        <v>71</v>
      </c>
      <c r="D43" s="395"/>
      <c r="E43" s="396" t="s">
        <v>36</v>
      </c>
      <c r="F43" s="397"/>
    </row>
    <row r="44" spans="1:6" ht="15" x14ac:dyDescent="0.25">
      <c r="A44" s="102"/>
      <c r="B44" s="120" t="s">
        <v>120</v>
      </c>
      <c r="C44" s="54" t="s">
        <v>73</v>
      </c>
      <c r="D44" s="54"/>
      <c r="E44" s="115">
        <v>400</v>
      </c>
      <c r="F44" s="117"/>
    </row>
    <row r="45" spans="1:6" ht="15" x14ac:dyDescent="0.25">
      <c r="A45" s="102"/>
      <c r="B45" s="120" t="s">
        <v>52</v>
      </c>
      <c r="C45" s="54" t="s">
        <v>75</v>
      </c>
      <c r="D45" s="54"/>
      <c r="E45" s="115">
        <v>50</v>
      </c>
      <c r="F45" s="117"/>
    </row>
    <row r="46" spans="1:6" ht="30" x14ac:dyDescent="0.25">
      <c r="A46" s="102"/>
      <c r="B46" s="120" t="s">
        <v>123</v>
      </c>
      <c r="C46" s="54" t="s">
        <v>74</v>
      </c>
      <c r="D46" s="54"/>
      <c r="E46" s="115">
        <v>150</v>
      </c>
      <c r="F46" s="117"/>
    </row>
    <row r="47" spans="1:6" ht="15.75" thickBot="1" x14ac:dyDescent="0.3">
      <c r="A47" s="110"/>
      <c r="B47" s="121" t="s">
        <v>51</v>
      </c>
      <c r="C47" s="111" t="s">
        <v>74</v>
      </c>
      <c r="D47" s="111"/>
      <c r="E47" s="118">
        <v>75</v>
      </c>
      <c r="F47" s="119"/>
    </row>
    <row r="48" spans="1:6" x14ac:dyDescent="0.2">
      <c r="B48" s="96"/>
      <c r="F48" s="97"/>
    </row>
    <row r="52" spans="1:1" x14ac:dyDescent="0.2">
      <c r="A52" s="90"/>
    </row>
    <row r="65" s="87" customFormat="1" x14ac:dyDescent="0.2"/>
    <row r="66" s="87" customFormat="1" x14ac:dyDescent="0.2"/>
    <row r="67" s="87" customFormat="1" x14ac:dyDescent="0.2"/>
    <row r="68" s="87" customFormat="1" x14ac:dyDescent="0.2"/>
    <row r="69" s="87" customFormat="1" x14ac:dyDescent="0.2"/>
    <row r="70" s="87" customFormat="1" x14ac:dyDescent="0.2"/>
    <row r="71" s="87" customFormat="1" x14ac:dyDescent="0.2"/>
    <row r="72" s="87" customFormat="1" x14ac:dyDescent="0.2"/>
    <row r="73" s="87" customFormat="1" x14ac:dyDescent="0.2"/>
    <row r="74" s="87" customFormat="1" x14ac:dyDescent="0.2"/>
    <row r="75" s="87" customFormat="1" x14ac:dyDescent="0.2"/>
    <row r="76" s="87" customFormat="1" x14ac:dyDescent="0.2"/>
    <row r="77" s="87" customFormat="1" x14ac:dyDescent="0.2"/>
    <row r="78" s="87" customFormat="1" x14ac:dyDescent="0.2"/>
    <row r="79" s="87" customFormat="1" x14ac:dyDescent="0.2"/>
    <row r="80" s="87" customFormat="1" x14ac:dyDescent="0.2"/>
    <row r="81" s="87" customFormat="1" x14ac:dyDescent="0.2"/>
    <row r="82" s="87" customFormat="1" x14ac:dyDescent="0.2"/>
    <row r="83" s="87" customFormat="1" x14ac:dyDescent="0.2"/>
    <row r="84" s="87" customFormat="1" x14ac:dyDescent="0.2"/>
    <row r="85" s="87" customFormat="1" x14ac:dyDescent="0.2"/>
    <row r="86" s="87" customFormat="1" x14ac:dyDescent="0.2"/>
    <row r="87" s="87" customFormat="1" x14ac:dyDescent="0.2"/>
    <row r="88" s="87" customFormat="1" x14ac:dyDescent="0.2"/>
    <row r="89" s="87" customFormat="1" x14ac:dyDescent="0.2"/>
    <row r="90" s="87" customFormat="1" x14ac:dyDescent="0.2"/>
    <row r="91" s="87" customFormat="1" x14ac:dyDescent="0.2"/>
    <row r="92" s="87" customFormat="1" x14ac:dyDescent="0.2"/>
    <row r="93" s="87" customFormat="1" x14ac:dyDescent="0.2"/>
    <row r="94" s="87" customFormat="1" x14ac:dyDescent="0.2"/>
    <row r="95" s="87" customFormat="1" x14ac:dyDescent="0.2"/>
    <row r="96" s="87" customFormat="1" x14ac:dyDescent="0.2"/>
    <row r="97" s="87" customFormat="1" x14ac:dyDescent="0.2"/>
    <row r="98" s="87" customFormat="1" x14ac:dyDescent="0.2"/>
    <row r="99" s="87" customFormat="1" x14ac:dyDescent="0.2"/>
    <row r="100" s="87" customFormat="1" x14ac:dyDescent="0.2"/>
    <row r="101" s="87" customFormat="1" x14ac:dyDescent="0.2"/>
    <row r="102" s="87" customFormat="1" x14ac:dyDescent="0.2"/>
    <row r="103" s="87" customFormat="1" x14ac:dyDescent="0.2"/>
    <row r="104" s="87" customFormat="1" x14ac:dyDescent="0.2"/>
    <row r="105" s="87" customFormat="1" x14ac:dyDescent="0.2"/>
    <row r="106" s="87" customFormat="1" x14ac:dyDescent="0.2"/>
    <row r="107" s="87" customFormat="1" x14ac:dyDescent="0.2"/>
    <row r="108" s="87" customFormat="1" x14ac:dyDescent="0.2"/>
    <row r="109" s="87" customFormat="1" x14ac:dyDescent="0.2"/>
    <row r="110" s="87" customFormat="1" x14ac:dyDescent="0.2"/>
    <row r="111" s="87" customFormat="1" x14ac:dyDescent="0.2"/>
    <row r="112" s="87" customFormat="1" x14ac:dyDescent="0.2"/>
    <row r="113" s="87" customFormat="1" x14ac:dyDescent="0.2"/>
    <row r="114" s="87" customFormat="1" x14ac:dyDescent="0.2"/>
    <row r="115" s="87" customFormat="1" x14ac:dyDescent="0.2"/>
    <row r="116" s="87" customFormat="1" x14ac:dyDescent="0.2"/>
    <row r="117" s="87" customFormat="1" x14ac:dyDescent="0.2"/>
    <row r="118" s="87" customFormat="1" x14ac:dyDescent="0.2"/>
    <row r="119" s="87" customFormat="1" x14ac:dyDescent="0.2"/>
    <row r="120" s="87" customFormat="1" x14ac:dyDescent="0.2"/>
    <row r="121" s="87" customFormat="1" x14ac:dyDescent="0.2"/>
    <row r="122" s="87" customFormat="1" x14ac:dyDescent="0.2"/>
    <row r="123" s="87" customFormat="1" x14ac:dyDescent="0.2"/>
    <row r="124" s="87" customFormat="1" x14ac:dyDescent="0.2"/>
    <row r="125" s="87" customFormat="1" x14ac:dyDescent="0.2"/>
    <row r="126" s="87" customFormat="1" x14ac:dyDescent="0.2"/>
    <row r="127" s="87" customFormat="1" x14ac:dyDescent="0.2"/>
    <row r="128" s="87" customFormat="1" x14ac:dyDescent="0.2"/>
    <row r="129" s="87" customFormat="1" x14ac:dyDescent="0.2"/>
    <row r="130" s="87" customFormat="1" x14ac:dyDescent="0.2"/>
    <row r="131" s="87" customFormat="1" x14ac:dyDescent="0.2"/>
    <row r="132" s="87" customFormat="1" x14ac:dyDescent="0.2"/>
    <row r="133" s="87" customFormat="1" x14ac:dyDescent="0.2"/>
    <row r="134" s="87" customFormat="1" x14ac:dyDescent="0.2"/>
    <row r="135" s="87" customFormat="1" x14ac:dyDescent="0.2"/>
    <row r="136" s="87" customFormat="1" x14ac:dyDescent="0.2"/>
    <row r="137" s="87" customFormat="1" x14ac:dyDescent="0.2"/>
    <row r="138" s="87" customFormat="1" x14ac:dyDescent="0.2"/>
    <row r="139" s="87" customFormat="1" x14ac:dyDescent="0.2"/>
    <row r="140" s="87" customFormat="1" x14ac:dyDescent="0.2"/>
    <row r="141" s="87" customFormat="1" x14ac:dyDescent="0.2"/>
    <row r="142" s="87" customFormat="1" x14ac:dyDescent="0.2"/>
    <row r="143" s="87" customFormat="1" x14ac:dyDescent="0.2"/>
    <row r="144" s="87" customFormat="1" x14ac:dyDescent="0.2"/>
    <row r="145" s="87" customFormat="1" x14ac:dyDescent="0.2"/>
    <row r="146" s="87" customFormat="1" x14ac:dyDescent="0.2"/>
    <row r="147" s="87" customFormat="1" x14ac:dyDescent="0.2"/>
    <row r="148" s="87" customFormat="1" x14ac:dyDescent="0.2"/>
    <row r="149" s="87" customFormat="1" x14ac:dyDescent="0.2"/>
    <row r="150" s="87" customFormat="1" x14ac:dyDescent="0.2"/>
    <row r="151" s="87" customFormat="1" x14ac:dyDescent="0.2"/>
    <row r="152" s="87" customFormat="1" x14ac:dyDescent="0.2"/>
    <row r="153" s="87" customFormat="1" x14ac:dyDescent="0.2"/>
    <row r="154" s="87" customFormat="1" x14ac:dyDescent="0.2"/>
    <row r="155" s="87" customFormat="1" x14ac:dyDescent="0.2"/>
    <row r="156" s="87" customFormat="1" x14ac:dyDescent="0.2"/>
    <row r="157" s="87" customFormat="1" x14ac:dyDescent="0.2"/>
    <row r="158" s="87" customFormat="1" x14ac:dyDescent="0.2"/>
    <row r="159" s="87" customFormat="1" x14ac:dyDescent="0.2"/>
    <row r="160" s="87" customFormat="1" x14ac:dyDescent="0.2"/>
    <row r="161" s="87" customFormat="1" x14ac:dyDescent="0.2"/>
    <row r="162" s="87" customFormat="1" x14ac:dyDescent="0.2"/>
    <row r="163" s="87" customFormat="1" x14ac:dyDescent="0.2"/>
    <row r="164" s="87" customFormat="1" x14ac:dyDescent="0.2"/>
    <row r="165" s="87" customFormat="1" x14ac:dyDescent="0.2"/>
    <row r="166" s="87" customFormat="1" x14ac:dyDescent="0.2"/>
    <row r="167" s="87" customFormat="1" x14ac:dyDescent="0.2"/>
    <row r="168" s="87" customFormat="1" x14ac:dyDescent="0.2"/>
    <row r="169" s="87" customFormat="1" x14ac:dyDescent="0.2"/>
    <row r="170" s="87" customFormat="1" x14ac:dyDescent="0.2"/>
    <row r="171" s="87" customFormat="1" x14ac:dyDescent="0.2"/>
    <row r="172" s="87" customFormat="1" x14ac:dyDescent="0.2"/>
    <row r="173" s="87" customFormat="1" x14ac:dyDescent="0.2"/>
    <row r="174" s="87" customFormat="1" x14ac:dyDescent="0.2"/>
    <row r="175" s="87" customFormat="1" x14ac:dyDescent="0.2"/>
    <row r="176" s="87" customFormat="1" x14ac:dyDescent="0.2"/>
    <row r="177" s="87" customFormat="1" x14ac:dyDescent="0.2"/>
    <row r="178" s="87" customFormat="1" x14ac:dyDescent="0.2"/>
    <row r="179" s="87" customFormat="1" x14ac:dyDescent="0.2"/>
    <row r="180" s="87" customFormat="1" x14ac:dyDescent="0.2"/>
    <row r="181" s="87" customFormat="1" x14ac:dyDescent="0.2"/>
    <row r="182" s="87" customFormat="1" x14ac:dyDescent="0.2"/>
    <row r="183" s="87" customFormat="1" x14ac:dyDescent="0.2"/>
    <row r="184" s="87" customFormat="1" x14ac:dyDescent="0.2"/>
    <row r="185" s="87" customFormat="1" x14ac:dyDescent="0.2"/>
    <row r="186" s="87" customFormat="1" x14ac:dyDescent="0.2"/>
    <row r="187" s="87" customFormat="1" x14ac:dyDescent="0.2"/>
    <row r="188" s="87" customFormat="1" x14ac:dyDescent="0.2"/>
    <row r="189" s="87" customFormat="1" x14ac:dyDescent="0.2"/>
    <row r="190" s="87" customFormat="1" x14ac:dyDescent="0.2"/>
    <row r="191" s="87" customFormat="1" x14ac:dyDescent="0.2"/>
    <row r="192" s="87" customFormat="1" x14ac:dyDescent="0.2"/>
    <row r="193" s="87" customFormat="1" x14ac:dyDescent="0.2"/>
    <row r="194" s="87" customFormat="1" x14ac:dyDescent="0.2"/>
    <row r="195" s="87" customFormat="1" x14ac:dyDescent="0.2"/>
    <row r="196" s="87" customFormat="1" x14ac:dyDescent="0.2"/>
    <row r="197" s="87" customFormat="1" x14ac:dyDescent="0.2"/>
    <row r="198" s="87" customFormat="1" x14ac:dyDescent="0.2"/>
    <row r="199" s="87" customFormat="1" x14ac:dyDescent="0.2"/>
    <row r="200" s="87" customFormat="1" x14ac:dyDescent="0.2"/>
    <row r="201" s="87" customFormat="1" x14ac:dyDescent="0.2"/>
    <row r="202" s="87" customFormat="1" x14ac:dyDescent="0.2"/>
    <row r="203" s="87" customFormat="1" x14ac:dyDescent="0.2"/>
    <row r="204" s="87" customFormat="1" x14ac:dyDescent="0.2"/>
    <row r="205" s="87" customFormat="1" x14ac:dyDescent="0.2"/>
    <row r="206" s="87" customFormat="1" x14ac:dyDescent="0.2"/>
    <row r="207" s="87" customFormat="1" x14ac:dyDescent="0.2"/>
    <row r="208" s="87" customFormat="1" x14ac:dyDescent="0.2"/>
    <row r="209" s="87" customFormat="1" x14ac:dyDescent="0.2"/>
    <row r="210" s="87" customFormat="1" x14ac:dyDescent="0.2"/>
    <row r="211" s="87" customFormat="1" x14ac:dyDescent="0.2"/>
    <row r="212" s="87" customFormat="1" x14ac:dyDescent="0.2"/>
    <row r="213" s="87" customFormat="1" x14ac:dyDescent="0.2"/>
    <row r="214" s="87" customFormat="1" x14ac:dyDescent="0.2"/>
    <row r="215" s="87" customFormat="1" x14ac:dyDescent="0.2"/>
    <row r="216" s="87" customFormat="1" x14ac:dyDescent="0.2"/>
    <row r="217" s="87" customFormat="1" x14ac:dyDescent="0.2"/>
    <row r="218" s="87" customFormat="1" x14ac:dyDescent="0.2"/>
    <row r="219" s="87" customFormat="1" x14ac:dyDescent="0.2"/>
    <row r="220" s="87" customFormat="1" x14ac:dyDescent="0.2"/>
    <row r="221" s="87" customFormat="1" x14ac:dyDescent="0.2"/>
    <row r="222" s="87" customFormat="1" x14ac:dyDescent="0.2"/>
    <row r="223" s="87" customFormat="1" x14ac:dyDescent="0.2"/>
    <row r="224" s="87" customFormat="1" x14ac:dyDescent="0.2"/>
    <row r="225" s="87" customFormat="1" x14ac:dyDescent="0.2"/>
    <row r="226" s="87" customFormat="1" x14ac:dyDescent="0.2"/>
    <row r="227" s="87" customFormat="1" x14ac:dyDescent="0.2"/>
    <row r="228" s="87" customFormat="1" x14ac:dyDescent="0.2"/>
    <row r="229" s="87" customFormat="1" x14ac:dyDescent="0.2"/>
    <row r="230" s="87" customFormat="1" x14ac:dyDescent="0.2"/>
    <row r="231" s="87" customFormat="1" x14ac:dyDescent="0.2"/>
    <row r="232" s="87" customFormat="1" x14ac:dyDescent="0.2"/>
    <row r="233" s="87" customFormat="1" x14ac:dyDescent="0.2"/>
    <row r="234" s="87" customFormat="1" x14ac:dyDescent="0.2"/>
    <row r="235" s="87" customFormat="1" x14ac:dyDescent="0.2"/>
    <row r="236" s="87" customFormat="1" x14ac:dyDescent="0.2"/>
    <row r="237" s="87" customFormat="1" x14ac:dyDescent="0.2"/>
    <row r="238" s="87" customFormat="1" x14ac:dyDescent="0.2"/>
    <row r="239" s="87" customFormat="1" x14ac:dyDescent="0.2"/>
    <row r="240" s="87" customFormat="1" x14ac:dyDescent="0.2"/>
    <row r="241" s="87" customFormat="1" x14ac:dyDescent="0.2"/>
    <row r="242" s="87" customFormat="1" x14ac:dyDescent="0.2"/>
    <row r="243" s="87" customFormat="1" x14ac:dyDescent="0.2"/>
    <row r="244" s="87" customFormat="1" x14ac:dyDescent="0.2"/>
    <row r="245" s="87" customFormat="1" x14ac:dyDescent="0.2"/>
    <row r="246" s="87" customFormat="1" x14ac:dyDescent="0.2"/>
    <row r="247" s="87" customFormat="1" x14ac:dyDescent="0.2"/>
    <row r="248" s="87" customFormat="1" x14ac:dyDescent="0.2"/>
    <row r="249" s="87" customFormat="1" x14ac:dyDescent="0.2"/>
    <row r="250" s="87" customFormat="1" x14ac:dyDescent="0.2"/>
    <row r="251" s="87" customFormat="1" x14ac:dyDescent="0.2"/>
    <row r="252" s="87" customFormat="1" x14ac:dyDescent="0.2"/>
    <row r="253" s="87" customFormat="1" x14ac:dyDescent="0.2"/>
    <row r="254" s="87" customFormat="1" x14ac:dyDescent="0.2"/>
    <row r="255" s="87" customFormat="1" x14ac:dyDescent="0.2"/>
    <row r="256" s="87" customFormat="1" x14ac:dyDescent="0.2"/>
    <row r="257" s="87" customFormat="1" x14ac:dyDescent="0.2"/>
    <row r="258" s="87" customFormat="1" x14ac:dyDescent="0.2"/>
    <row r="259" s="87" customFormat="1" x14ac:dyDescent="0.2"/>
    <row r="260" s="87" customFormat="1" x14ac:dyDescent="0.2"/>
    <row r="261" s="87" customFormat="1" x14ac:dyDescent="0.2"/>
    <row r="262" s="87" customFormat="1" x14ac:dyDescent="0.2"/>
    <row r="263" s="87" customFormat="1" x14ac:dyDescent="0.2"/>
    <row r="264" s="87" customFormat="1" x14ac:dyDescent="0.2"/>
    <row r="265" s="87" customFormat="1" x14ac:dyDescent="0.2"/>
    <row r="266" s="87" customFormat="1" x14ac:dyDescent="0.2"/>
    <row r="267" s="87" customFormat="1" x14ac:dyDescent="0.2"/>
    <row r="268" s="87" customFormat="1" x14ac:dyDescent="0.2"/>
    <row r="269" s="87" customFormat="1" x14ac:dyDescent="0.2"/>
    <row r="270" s="87" customFormat="1" x14ac:dyDescent="0.2"/>
    <row r="271" s="87" customFormat="1" x14ac:dyDescent="0.2"/>
    <row r="272" s="87" customFormat="1" x14ac:dyDescent="0.2"/>
    <row r="273" s="87" customFormat="1" x14ac:dyDescent="0.2"/>
    <row r="274" s="87" customFormat="1" x14ac:dyDescent="0.2"/>
  </sheetData>
  <sheetProtection algorithmName="SHA-512" hashValue="lFP5wuNDqi87sS3tKDJZXx+FSSEjk8eMAyTliQKVh+etceaW1mA+0JL6YsPCdwrnChqUDwso41/xZuImjqOtSg==" saltValue="Xcm0Szba5PBBgUvgjdti+A==" spinCount="100000" sheet="1" formatCells="0" formatColumns="0" formatRows="0" insertColumns="0" insertRows="0" insertHyperlinks="0" deleteColumns="0" deleteRows="0" sort="0" autoFilter="0" pivotTables="0"/>
  <mergeCells count="21">
    <mergeCell ref="B40:D40"/>
    <mergeCell ref="A42:F42"/>
    <mergeCell ref="C43:D43"/>
    <mergeCell ref="E43:F43"/>
    <mergeCell ref="A4:F4"/>
    <mergeCell ref="E14:F14"/>
    <mergeCell ref="A28:F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A3:F3"/>
    <mergeCell ref="A2:F2"/>
    <mergeCell ref="A1:F1"/>
    <mergeCell ref="B38:D38"/>
    <mergeCell ref="B39:D39"/>
  </mergeCells>
  <phoneticPr fontId="2" type="noConversion"/>
  <pageMargins left="0.75" right="0.75" top="0.45" bottom="0.52" header="0.31" footer="0.24"/>
  <pageSetup orientation="portrait" r:id="rId1"/>
  <headerFooter alignWithMargins="0"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8"/>
  <sheetViews>
    <sheetView workbookViewId="0">
      <pane xSplit="1" ySplit="13" topLeftCell="B14" activePane="bottomRight" state="frozen"/>
      <selection pane="topRight" activeCell="B1" sqref="B1"/>
      <selection pane="bottomLeft" activeCell="A11" sqref="A11"/>
      <selection pane="bottomRight" activeCell="A24" sqref="A24:A27"/>
    </sheetView>
  </sheetViews>
  <sheetFormatPr defaultRowHeight="12.75" x14ac:dyDescent="0.2"/>
  <cols>
    <col min="1" max="1" width="5.85546875" style="87" customWidth="1"/>
    <col min="2" max="2" width="21.7109375" style="87" customWidth="1"/>
    <col min="3" max="7" width="12.42578125" style="87" customWidth="1"/>
    <col min="8" max="16384" width="9.140625" style="87"/>
  </cols>
  <sheetData>
    <row r="1" spans="1:11" ht="18.75" x14ac:dyDescent="0.3">
      <c r="A1" s="404"/>
      <c r="B1" s="404"/>
      <c r="C1" s="404"/>
      <c r="D1" s="404"/>
      <c r="E1" s="404"/>
      <c r="F1" s="95" t="s">
        <v>35</v>
      </c>
      <c r="G1" s="98">
        <f>Cover!$J$5</f>
        <v>0</v>
      </c>
    </row>
    <row r="2" spans="1:11" ht="15" x14ac:dyDescent="0.25">
      <c r="A2" s="405"/>
      <c r="B2" s="405"/>
      <c r="C2" s="405"/>
      <c r="D2" s="406"/>
      <c r="E2" s="407" t="s">
        <v>115</v>
      </c>
      <c r="F2" s="408"/>
      <c r="G2" s="409"/>
    </row>
    <row r="3" spans="1:11" ht="18.75" x14ac:dyDescent="0.3">
      <c r="A3" s="413"/>
      <c r="B3" s="413"/>
      <c r="C3" s="413"/>
      <c r="D3" s="414"/>
      <c r="E3" s="410" t="s">
        <v>119</v>
      </c>
      <c r="F3" s="411"/>
      <c r="G3" s="412"/>
    </row>
    <row r="4" spans="1:11" ht="18.75" x14ac:dyDescent="0.3">
      <c r="B4" s="316" t="s">
        <v>61</v>
      </c>
      <c r="C4" s="316"/>
      <c r="D4" s="316"/>
      <c r="E4" s="316"/>
      <c r="F4" s="316"/>
      <c r="G4" s="316"/>
      <c r="H4" s="316"/>
    </row>
    <row r="5" spans="1:11" ht="15" x14ac:dyDescent="0.25">
      <c r="A5" s="54"/>
      <c r="B5" s="54"/>
      <c r="C5" s="122">
        <v>1</v>
      </c>
      <c r="D5" s="122">
        <v>2</v>
      </c>
      <c r="E5" s="122">
        <v>3</v>
      </c>
      <c r="F5" s="122">
        <v>4</v>
      </c>
      <c r="G5" s="122">
        <v>5</v>
      </c>
      <c r="H5" s="123" t="s">
        <v>33</v>
      </c>
      <c r="I5" s="54"/>
      <c r="J5" s="54"/>
      <c r="K5" s="54"/>
    </row>
    <row r="6" spans="1:11" ht="25.5" customHeight="1" x14ac:dyDescent="0.25">
      <c r="A6" s="54"/>
      <c r="B6" s="124" t="s">
        <v>22</v>
      </c>
      <c r="C6" s="156"/>
      <c r="D6" s="156"/>
      <c r="E6" s="156"/>
      <c r="F6" s="156"/>
      <c r="G6" s="156"/>
      <c r="H6" s="54"/>
      <c r="I6" s="54"/>
      <c r="J6" s="54"/>
      <c r="K6" s="54"/>
    </row>
    <row r="7" spans="1:11" ht="27" customHeight="1" x14ac:dyDescent="0.25">
      <c r="A7" s="54"/>
      <c r="B7" s="124" t="s">
        <v>113</v>
      </c>
      <c r="C7" s="156"/>
      <c r="D7" s="156"/>
      <c r="E7" s="156"/>
      <c r="F7" s="156"/>
      <c r="G7" s="156"/>
      <c r="H7" s="54"/>
      <c r="I7" s="54"/>
      <c r="J7" s="54"/>
      <c r="K7" s="54"/>
    </row>
    <row r="8" spans="1:11" ht="25.5" customHeight="1" x14ac:dyDescent="0.25">
      <c r="A8" s="54"/>
      <c r="B8" s="124" t="s">
        <v>114</v>
      </c>
      <c r="C8" s="156"/>
      <c r="D8" s="156"/>
      <c r="E8" s="156"/>
      <c r="F8" s="156"/>
      <c r="G8" s="156"/>
      <c r="H8" s="54"/>
      <c r="I8" s="54"/>
      <c r="J8" s="54"/>
      <c r="K8" s="54"/>
    </row>
    <row r="9" spans="1:11" ht="18.75" customHeight="1" thickBot="1" x14ac:dyDescent="0.3">
      <c r="A9" s="54"/>
      <c r="B9" s="126" t="s">
        <v>24</v>
      </c>
      <c r="C9" s="127"/>
      <c r="D9" s="127"/>
      <c r="E9" s="127"/>
      <c r="F9" s="127" t="str">
        <f>IF(F10="","",F10)</f>
        <v/>
      </c>
      <c r="G9" s="127" t="str">
        <f>IF(G10="","",G10)</f>
        <v/>
      </c>
      <c r="H9" s="54"/>
      <c r="I9" s="54"/>
      <c r="J9" s="54"/>
      <c r="K9" s="54"/>
    </row>
    <row r="10" spans="1:11" ht="16.5" customHeight="1" x14ac:dyDescent="0.25">
      <c r="A10" s="421" t="s">
        <v>58</v>
      </c>
      <c r="B10" s="128" t="s">
        <v>59</v>
      </c>
      <c r="C10" s="157"/>
      <c r="D10" s="157"/>
      <c r="E10" s="157"/>
      <c r="F10" s="157"/>
      <c r="G10" s="157"/>
      <c r="H10" s="54"/>
      <c r="I10" s="54"/>
      <c r="J10" s="54"/>
      <c r="K10" s="54"/>
    </row>
    <row r="11" spans="1:11" ht="19.5" customHeight="1" thickBot="1" x14ac:dyDescent="0.3">
      <c r="A11" s="423"/>
      <c r="B11" s="128" t="s">
        <v>60</v>
      </c>
      <c r="C11" s="157"/>
      <c r="D11" s="157"/>
      <c r="E11" s="157"/>
      <c r="F11" s="157"/>
      <c r="G11" s="157"/>
      <c r="H11" s="54"/>
      <c r="I11" s="54"/>
      <c r="J11" s="54"/>
      <c r="K11" s="54"/>
    </row>
    <row r="12" spans="1:11" ht="18" customHeight="1" x14ac:dyDescent="0.25">
      <c r="A12" s="421" t="s">
        <v>57</v>
      </c>
      <c r="B12" s="128" t="s">
        <v>12</v>
      </c>
      <c r="C12" s="157"/>
      <c r="D12" s="157"/>
      <c r="E12" s="157"/>
      <c r="F12" s="157"/>
      <c r="G12" s="157"/>
      <c r="H12" s="54"/>
      <c r="I12" s="54"/>
      <c r="J12" s="54"/>
      <c r="K12" s="54"/>
    </row>
    <row r="13" spans="1:11" ht="18.75" customHeight="1" thickBot="1" x14ac:dyDescent="0.3">
      <c r="A13" s="423"/>
      <c r="B13" s="128" t="s">
        <v>21</v>
      </c>
      <c r="C13" s="157"/>
      <c r="D13" s="157"/>
      <c r="E13" s="157"/>
      <c r="F13" s="157"/>
      <c r="G13" s="157"/>
      <c r="H13" s="54"/>
      <c r="I13" s="54"/>
      <c r="J13" s="54"/>
      <c r="K13" s="54"/>
    </row>
    <row r="14" spans="1:11" ht="34.5" customHeight="1" x14ac:dyDescent="0.25">
      <c r="A14" s="424" t="s">
        <v>25</v>
      </c>
      <c r="B14" s="198" t="s">
        <v>34</v>
      </c>
      <c r="C14" s="158"/>
      <c r="D14" s="158"/>
      <c r="E14" s="158"/>
      <c r="F14" s="158"/>
      <c r="G14" s="158"/>
      <c r="H14" s="54"/>
      <c r="I14" s="54"/>
      <c r="J14" s="54"/>
      <c r="K14" s="54"/>
    </row>
    <row r="15" spans="1:11" ht="15.75" customHeight="1" thickBot="1" x14ac:dyDescent="0.3">
      <c r="A15" s="425"/>
      <c r="B15" s="141" t="s">
        <v>14</v>
      </c>
      <c r="C15" s="159">
        <f>IF(C14="D",1,IF(C14="H",(C11-C10)*24,0))</f>
        <v>0</v>
      </c>
      <c r="D15" s="159">
        <f>IF(D14="D",1,IF(D14="H",(D11-D10)*24,0))</f>
        <v>0</v>
      </c>
      <c r="E15" s="159">
        <f>IF(E14="D",1,IF(E14="H",(E11-E10)*24,0))</f>
        <v>0</v>
      </c>
      <c r="F15" s="159">
        <f>IF(F14="D",1,IF(F14="H",(F11-F10)*24,0))</f>
        <v>0</v>
      </c>
      <c r="G15" s="159">
        <f>IF(G14="D",1,IF(G14="H",(G11-G10)*24,0))</f>
        <v>0</v>
      </c>
      <c r="H15" s="54"/>
      <c r="I15" s="54"/>
      <c r="J15" s="54"/>
      <c r="K15" s="54"/>
    </row>
    <row r="16" spans="1:11" ht="15" x14ac:dyDescent="0.25">
      <c r="A16" s="160" t="s">
        <v>62</v>
      </c>
      <c r="B16" s="131"/>
      <c r="C16" s="131"/>
      <c r="D16" s="131"/>
      <c r="E16" s="131"/>
      <c r="F16" s="131"/>
      <c r="G16" s="132"/>
      <c r="H16" s="54"/>
      <c r="I16" s="54"/>
      <c r="J16" s="54"/>
      <c r="K16" s="54"/>
    </row>
    <row r="17" spans="1:11" ht="15.75" thickBot="1" x14ac:dyDescent="0.3">
      <c r="A17" s="54"/>
      <c r="B17" s="161" t="s">
        <v>27</v>
      </c>
      <c r="C17" s="162">
        <f>IF(C8="",0,IF(C14="H",VLOOKUP(C8,FacilityRates,5,FALSE),IF(C14="D",VLOOKUP(C8,FacilityRates,6,FALSE),"Bad Code")))</f>
        <v>0</v>
      </c>
      <c r="D17" s="162">
        <f>IF(D8="",0,IF(D14="H",VLOOKUP(D8,FacilityRates,5,FALSE),IF(D14="D",VLOOKUP(D8,FacilityRates,6,FALSE),"Bad Code")))</f>
        <v>0</v>
      </c>
      <c r="E17" s="162">
        <f>IF(E8="",0,IF(E14="H",VLOOKUP(E8,FacilityRates,5,FALSE),IF(E14="D",VLOOKUP(E8,FacilityRates,6,FALSE),"Bad Code")))</f>
        <v>0</v>
      </c>
      <c r="F17" s="162">
        <f>IF(F8="",0,IF(F14="H",VLOOKUP(F8,FacilityRates,5,FALSE),IF(F14="D",VLOOKUP(F8,FacilityRates,6,FALSE),"Bad Code")))</f>
        <v>0</v>
      </c>
      <c r="G17" s="162">
        <f>IF(G8="",0,IF(G14="H",VLOOKUP(G8,FacilityRates,5,FALSE),IF(G14="D",VLOOKUP(G8,FacilityRates,6,FALSE),"Bad Code")))</f>
        <v>0</v>
      </c>
      <c r="H17" s="54"/>
      <c r="I17" s="54"/>
      <c r="J17" s="54"/>
      <c r="K17" s="54"/>
    </row>
    <row r="18" spans="1:11" ht="15.75" thickBot="1" x14ac:dyDescent="0.3">
      <c r="A18" s="54"/>
      <c r="B18" s="163" t="s">
        <v>26</v>
      </c>
      <c r="C18" s="137">
        <f>IF(Cover!$J$12="",0,C15*C17)</f>
        <v>0</v>
      </c>
      <c r="D18" s="138">
        <f>IF(Cover!$J$12="",0,D15*D17)</f>
        <v>0</v>
      </c>
      <c r="E18" s="138">
        <f>IF(Cover!$J$12="",0,E15*E17)</f>
        <v>0</v>
      </c>
      <c r="F18" s="138">
        <f>IF(Cover!$J$12="",0,F15*F17)</f>
        <v>0</v>
      </c>
      <c r="G18" s="139">
        <f>IF(Cover!$J$12="",0,G15*G17)</f>
        <v>0</v>
      </c>
      <c r="H18" s="140">
        <f>SUM(C18:G18)</f>
        <v>0</v>
      </c>
      <c r="I18" s="54"/>
      <c r="J18" s="54"/>
      <c r="K18" s="54"/>
    </row>
    <row r="19" spans="1:11" ht="15.75" thickBot="1" x14ac:dyDescent="0.3">
      <c r="A19" s="130" t="s">
        <v>63</v>
      </c>
      <c r="B19" s="131"/>
      <c r="C19" s="164"/>
      <c r="D19" s="164"/>
      <c r="E19" s="164"/>
      <c r="F19" s="164"/>
      <c r="G19" s="133"/>
      <c r="H19" s="54"/>
      <c r="I19" s="54"/>
      <c r="J19" s="54"/>
      <c r="K19" s="54"/>
    </row>
    <row r="20" spans="1:11" ht="15" x14ac:dyDescent="0.25">
      <c r="A20" s="418" t="s">
        <v>268</v>
      </c>
      <c r="B20" s="133" t="s">
        <v>28</v>
      </c>
      <c r="C20" s="165"/>
      <c r="D20" s="165"/>
      <c r="E20" s="165"/>
      <c r="F20" s="165"/>
      <c r="G20" s="165"/>
      <c r="H20" s="54"/>
      <c r="I20" s="54"/>
      <c r="J20" s="54"/>
      <c r="K20" s="54"/>
    </row>
    <row r="21" spans="1:11" ht="15" x14ac:dyDescent="0.25">
      <c r="A21" s="419"/>
      <c r="B21" s="132" t="s">
        <v>29</v>
      </c>
      <c r="C21" s="166"/>
      <c r="D21" s="166"/>
      <c r="E21" s="166"/>
      <c r="F21" s="166"/>
      <c r="G21" s="166"/>
      <c r="H21" s="54"/>
      <c r="I21" s="54"/>
      <c r="J21" s="54"/>
      <c r="K21" s="54"/>
    </row>
    <row r="22" spans="1:11" ht="15.75" thickBot="1" x14ac:dyDescent="0.3">
      <c r="A22" s="419"/>
      <c r="B22" s="132" t="s">
        <v>13</v>
      </c>
      <c r="C22" s="136" t="str">
        <f>IF(OR(C20="",Cover!$J$12=""),"",Rates!$E$28)</f>
        <v/>
      </c>
      <c r="D22" s="136" t="str">
        <f>IF(OR(D20="",Cover!$J$12=""),"",Rates!$E$28)</f>
        <v/>
      </c>
      <c r="E22" s="136" t="str">
        <f>IF(OR(E20="",Cover!$J$12=""),"",Rates!$E$28)</f>
        <v/>
      </c>
      <c r="F22" s="136" t="str">
        <f>IF(OR(F20="",Cover!$J$12=""),"",Rates!$E$28)</f>
        <v/>
      </c>
      <c r="G22" s="136" t="str">
        <f>IF(OR(G20="",Cover!$J$12=""),"",Rates!$E$28)</f>
        <v/>
      </c>
      <c r="H22" s="54"/>
      <c r="I22" s="54"/>
      <c r="J22" s="54"/>
      <c r="K22" s="54"/>
    </row>
    <row r="23" spans="1:11" ht="23.25" customHeight="1" thickBot="1" x14ac:dyDescent="0.3">
      <c r="A23" s="420"/>
      <c r="B23" s="131" t="s">
        <v>26</v>
      </c>
      <c r="C23" s="137">
        <f>IF(OR(C20="",Cover!$J$12=""),0,C20*C21*C22)</f>
        <v>0</v>
      </c>
      <c r="D23" s="138">
        <f>IF(OR(D20="",Cover!$J$12=""),0,D20*D21*D22)</f>
        <v>0</v>
      </c>
      <c r="E23" s="138">
        <f>IF(OR(E20="",Cover!$J$12=""),0,E20*E21*E22)</f>
        <v>0</v>
      </c>
      <c r="F23" s="138">
        <f>IF(OR(F20="",Cover!$J$12=""),0,F20*F21*F22)</f>
        <v>0</v>
      </c>
      <c r="G23" s="139">
        <f>IF(OR(G20="",Cover!$J$12=""),0,G20*G21*G22)</f>
        <v>0</v>
      </c>
      <c r="H23" s="140">
        <f>SUM(C23:G23)</f>
        <v>0</v>
      </c>
      <c r="I23" s="54"/>
      <c r="J23" s="54"/>
      <c r="K23" s="54"/>
    </row>
    <row r="24" spans="1:11" ht="15" x14ac:dyDescent="0.25">
      <c r="A24" s="418" t="s">
        <v>30</v>
      </c>
      <c r="B24" s="132" t="s">
        <v>28</v>
      </c>
      <c r="C24" s="165"/>
      <c r="D24" s="165"/>
      <c r="E24" s="165"/>
      <c r="F24" s="165"/>
      <c r="G24" s="165"/>
      <c r="H24" s="54"/>
      <c r="I24" s="54"/>
      <c r="J24" s="54"/>
      <c r="K24" s="54"/>
    </row>
    <row r="25" spans="1:11" ht="15" x14ac:dyDescent="0.25">
      <c r="A25" s="419"/>
      <c r="B25" s="132" t="s">
        <v>29</v>
      </c>
      <c r="C25" s="166"/>
      <c r="D25" s="166"/>
      <c r="E25" s="166"/>
      <c r="F25" s="166"/>
      <c r="G25" s="166"/>
      <c r="H25" s="54"/>
      <c r="I25" s="54"/>
      <c r="J25" s="54"/>
      <c r="K25" s="54"/>
    </row>
    <row r="26" spans="1:11" ht="15.75" thickBot="1" x14ac:dyDescent="0.3">
      <c r="A26" s="419"/>
      <c r="B26" s="132" t="s">
        <v>13</v>
      </c>
      <c r="C26" s="136" t="str">
        <f>IF(OR(C24="",Cover!$J$12=""),"",Rates!$E$31)</f>
        <v/>
      </c>
      <c r="D26" s="136" t="str">
        <f>IF(OR(D24="",Cover!$J$12=""),"",Rates!$E$31)</f>
        <v/>
      </c>
      <c r="E26" s="136" t="str">
        <f>IF(OR(E24="",Cover!$J$12=""),"",Rates!$E$31)</f>
        <v/>
      </c>
      <c r="F26" s="136" t="str">
        <f>IF(OR(F24="",Cover!$J$12=""),"",Rates!$E$31)</f>
        <v/>
      </c>
      <c r="G26" s="136" t="str">
        <f>IF(OR(G24="",Cover!$J$12=""),"",Rates!$E$31)</f>
        <v/>
      </c>
      <c r="H26" s="54"/>
      <c r="I26" s="54"/>
      <c r="J26" s="54"/>
      <c r="K26" s="54"/>
    </row>
    <row r="27" spans="1:11" ht="15.75" thickBot="1" x14ac:dyDescent="0.3">
      <c r="A27" s="420"/>
      <c r="B27" s="131" t="s">
        <v>26</v>
      </c>
      <c r="C27" s="137">
        <f>IF(OR(C24="",Cover!$J$12=""),0,C24*C25*C26)</f>
        <v>0</v>
      </c>
      <c r="D27" s="138">
        <f>IF(OR(D24="",Cover!$J$12=""),0,D24*D25*D26)</f>
        <v>0</v>
      </c>
      <c r="E27" s="138">
        <f>IF(OR(E24="",Cover!$J$12=""),0,E24*E25*E26)</f>
        <v>0</v>
      </c>
      <c r="F27" s="138">
        <f>IF(OR(F24="",Cover!$J$12=""),0,F24*F25*F26)</f>
        <v>0</v>
      </c>
      <c r="G27" s="139">
        <f>IF(OR(G24="",Cover!$J$12=""),0,G24*G25*G26)</f>
        <v>0</v>
      </c>
      <c r="H27" s="140">
        <f>SUM(C27:G27)</f>
        <v>0</v>
      </c>
      <c r="I27" s="54"/>
      <c r="J27" s="54"/>
      <c r="K27" s="54"/>
    </row>
    <row r="28" spans="1:11" ht="15" customHeight="1" x14ac:dyDescent="0.25">
      <c r="A28" s="415" t="s">
        <v>5</v>
      </c>
      <c r="B28" s="132" t="s">
        <v>28</v>
      </c>
      <c r="C28" s="165"/>
      <c r="D28" s="165"/>
      <c r="E28" s="165"/>
      <c r="F28" s="165"/>
      <c r="G28" s="165"/>
      <c r="H28" s="54"/>
      <c r="I28" s="54"/>
      <c r="J28" s="54"/>
      <c r="K28" s="54"/>
    </row>
    <row r="29" spans="1:11" ht="15" customHeight="1" x14ac:dyDescent="0.25">
      <c r="A29" s="416"/>
      <c r="B29" s="132" t="s">
        <v>29</v>
      </c>
      <c r="C29" s="166"/>
      <c r="D29" s="166"/>
      <c r="E29" s="166"/>
      <c r="F29" s="166"/>
      <c r="G29" s="166"/>
      <c r="H29" s="54"/>
      <c r="I29" s="54"/>
      <c r="J29" s="54"/>
      <c r="K29" s="54"/>
    </row>
    <row r="30" spans="1:11" ht="13.5" customHeight="1" thickBot="1" x14ac:dyDescent="0.3">
      <c r="A30" s="416"/>
      <c r="B30" s="132" t="s">
        <v>13</v>
      </c>
      <c r="C30" s="136" t="str">
        <f>IF(OR(C28="",Cover!$J$12=""),"",Rates!$E$29)</f>
        <v/>
      </c>
      <c r="D30" s="136" t="str">
        <f>IF(OR(D28="",Cover!$J$12=""),"",Rates!$E$29)</f>
        <v/>
      </c>
      <c r="E30" s="136" t="str">
        <f>IF(OR(E28="",Cover!$J$12=""),"",Rates!$E$29)</f>
        <v/>
      </c>
      <c r="F30" s="136" t="str">
        <f>IF(OR(F28="",Cover!$J$12=""),"",Rates!$E$29)</f>
        <v/>
      </c>
      <c r="G30" s="136" t="str">
        <f>IF(OR(G28="",Cover!$J$12=""),"",Rates!$E$29)</f>
        <v/>
      </c>
      <c r="H30" s="54"/>
      <c r="I30" s="54"/>
      <c r="J30" s="54"/>
      <c r="K30" s="54"/>
    </row>
    <row r="31" spans="1:11" ht="18.75" customHeight="1" thickBot="1" x14ac:dyDescent="0.3">
      <c r="A31" s="417"/>
      <c r="B31" s="131" t="s">
        <v>26</v>
      </c>
      <c r="C31" s="137">
        <f>IF(OR(C28="",Cover!$J$12=""),0,C28*C29*C30)</f>
        <v>0</v>
      </c>
      <c r="D31" s="138">
        <f>IF(OR(D28="",Cover!$J$12=""),0,D28*D29*D30)</f>
        <v>0</v>
      </c>
      <c r="E31" s="138">
        <f>IF(OR(E28="",Cover!$J$12=""),0,E28*E29*E30)</f>
        <v>0</v>
      </c>
      <c r="F31" s="138">
        <f>IF(OR(F28="",Cover!$J$12=""),0,F28*F29*F30)</f>
        <v>0</v>
      </c>
      <c r="G31" s="139">
        <f>IF(OR(G28="",Cover!$J$12=""),0,G28*G29*G30)</f>
        <v>0</v>
      </c>
      <c r="H31" s="140">
        <f>SUM(C31:G31)</f>
        <v>0</v>
      </c>
      <c r="I31" s="54"/>
      <c r="J31" s="54"/>
      <c r="K31" s="54"/>
    </row>
    <row r="32" spans="1:11" ht="15" x14ac:dyDescent="0.25">
      <c r="A32" s="418" t="s">
        <v>6</v>
      </c>
      <c r="B32" s="132" t="s">
        <v>28</v>
      </c>
      <c r="C32" s="165"/>
      <c r="D32" s="165"/>
      <c r="E32" s="165"/>
      <c r="F32" s="165"/>
      <c r="G32" s="165"/>
      <c r="H32" s="54"/>
      <c r="I32" s="54"/>
      <c r="J32" s="54"/>
      <c r="K32" s="54"/>
    </row>
    <row r="33" spans="1:11" ht="15" x14ac:dyDescent="0.25">
      <c r="A33" s="419"/>
      <c r="B33" s="132" t="s">
        <v>29</v>
      </c>
      <c r="C33" s="166"/>
      <c r="D33" s="166"/>
      <c r="E33" s="166"/>
      <c r="F33" s="166"/>
      <c r="G33" s="166"/>
      <c r="H33" s="54"/>
      <c r="I33" s="54"/>
      <c r="J33" s="54"/>
      <c r="K33" s="54"/>
    </row>
    <row r="34" spans="1:11" ht="15.75" thickBot="1" x14ac:dyDescent="0.3">
      <c r="A34" s="419"/>
      <c r="B34" s="132" t="s">
        <v>13</v>
      </c>
      <c r="C34" s="136" t="str">
        <f>IF(OR(C32="",Cover!$J$12=""),"",Rates!$E$30)</f>
        <v/>
      </c>
      <c r="D34" s="136" t="str">
        <f>IF(OR(D32="",Cover!$J$12=""),"",Rates!$E$30)</f>
        <v/>
      </c>
      <c r="E34" s="136" t="str">
        <f>IF(OR(E32="",Cover!$J$12=""),"",Rates!$E$30)</f>
        <v/>
      </c>
      <c r="F34" s="136" t="str">
        <f>IF(OR(F32="",Cover!$J$12=""),"",Rates!$E$30)</f>
        <v/>
      </c>
      <c r="G34" s="136" t="str">
        <f>IF(OR(G32="",Cover!$J$12=""),"",Rates!$E$30)</f>
        <v/>
      </c>
      <c r="H34" s="54"/>
      <c r="I34" s="54"/>
      <c r="J34" s="54"/>
      <c r="K34" s="54"/>
    </row>
    <row r="35" spans="1:11" ht="15.75" thickBot="1" x14ac:dyDescent="0.3">
      <c r="A35" s="420"/>
      <c r="B35" s="167" t="s">
        <v>26</v>
      </c>
      <c r="C35" s="137">
        <f>IF(OR(C32="",Cover!$J$12=""),0,C32*C33*C34)</f>
        <v>0</v>
      </c>
      <c r="D35" s="138">
        <f>IF(OR(D32="",Cover!$J$12=""),0,D32*D33*D34)</f>
        <v>0</v>
      </c>
      <c r="E35" s="138">
        <f>IF(OR(E32="",Cover!$J$12=""),0,E32*E33*E34)</f>
        <v>0</v>
      </c>
      <c r="F35" s="138">
        <f>IF(OR(F32="",Cover!$J$12=""),0,F32*F33*F34)</f>
        <v>0</v>
      </c>
      <c r="G35" s="139">
        <f>IF(OR(G32="",Cover!$J$12=""),0,G32*G33*G34)</f>
        <v>0</v>
      </c>
      <c r="H35" s="140">
        <f>SUM(C35:G35)</f>
        <v>0</v>
      </c>
      <c r="I35" s="54"/>
      <c r="J35" s="54"/>
      <c r="K35" s="54"/>
    </row>
    <row r="36" spans="1:11" ht="15.75" thickBot="1" x14ac:dyDescent="0.3">
      <c r="A36" s="168" t="s">
        <v>31</v>
      </c>
      <c r="B36" s="131"/>
      <c r="C36" s="142">
        <f>Theatre!C46</f>
        <v>0</v>
      </c>
      <c r="D36" s="169">
        <f>Theatre!D46</f>
        <v>0</v>
      </c>
      <c r="E36" s="169">
        <f>Theatre!E46</f>
        <v>0</v>
      </c>
      <c r="F36" s="169">
        <f>Theatre!F46</f>
        <v>0</v>
      </c>
      <c r="G36" s="169">
        <f>Theatre!G46</f>
        <v>0</v>
      </c>
      <c r="H36" s="142">
        <f>SUM(C36:G36)</f>
        <v>0</v>
      </c>
      <c r="I36" s="54"/>
      <c r="J36" s="54"/>
      <c r="K36" s="54"/>
    </row>
    <row r="37" spans="1:11" ht="15.75" thickBot="1" x14ac:dyDescent="0.3">
      <c r="A37" s="163" t="s">
        <v>38</v>
      </c>
      <c r="B37" s="131"/>
      <c r="C37" s="142">
        <f>'Health&amp;PhysEd'!C26</f>
        <v>0</v>
      </c>
      <c r="D37" s="142">
        <f>'Health&amp;PhysEd'!D26</f>
        <v>0</v>
      </c>
      <c r="E37" s="142">
        <f>'Health&amp;PhysEd'!E26</f>
        <v>0</v>
      </c>
      <c r="F37" s="142">
        <f>'Health&amp;PhysEd'!F26</f>
        <v>0</v>
      </c>
      <c r="G37" s="142">
        <f>'Health&amp;PhysEd'!G26</f>
        <v>0</v>
      </c>
      <c r="H37" s="140">
        <f>SUM(C37:G37)</f>
        <v>0</v>
      </c>
      <c r="I37" s="54"/>
      <c r="J37" s="54"/>
      <c r="K37" s="54"/>
    </row>
    <row r="38" spans="1:11" ht="21.75" customHeight="1" x14ac:dyDescent="0.25">
      <c r="A38" s="421" t="s">
        <v>32</v>
      </c>
      <c r="B38" s="133" t="s">
        <v>28</v>
      </c>
      <c r="C38" s="170"/>
      <c r="D38" s="170"/>
      <c r="E38" s="171"/>
      <c r="F38" s="171"/>
      <c r="G38" s="171"/>
      <c r="H38" s="54"/>
      <c r="I38" s="54"/>
      <c r="J38" s="54"/>
      <c r="K38" s="54"/>
    </row>
    <row r="39" spans="1:11" ht="20.25" customHeight="1" x14ac:dyDescent="0.25">
      <c r="A39" s="422"/>
      <c r="B39" s="132" t="s">
        <v>29</v>
      </c>
      <c r="C39" s="172"/>
      <c r="D39" s="172"/>
      <c r="E39" s="173"/>
      <c r="F39" s="173"/>
      <c r="G39" s="173"/>
      <c r="H39" s="54"/>
      <c r="I39" s="54"/>
      <c r="J39" s="54"/>
      <c r="K39" s="54"/>
    </row>
    <row r="40" spans="1:11" ht="18.75" customHeight="1" thickBot="1" x14ac:dyDescent="0.3">
      <c r="A40" s="422"/>
      <c r="B40" s="132" t="s">
        <v>13</v>
      </c>
      <c r="C40" s="136" t="str">
        <f>IF(OR(C38="",Cover!$J$12=""),"",Rates!$E$32)</f>
        <v/>
      </c>
      <c r="D40" s="136" t="str">
        <f>IF(OR(D38="",Cover!$J$12=""),"",Rates!$E$32)</f>
        <v/>
      </c>
      <c r="E40" s="136" t="str">
        <f>IF(OR(E38="",Cover!$J$12=""),"",Rates!$E$32)</f>
        <v/>
      </c>
      <c r="F40" s="136" t="str">
        <f>IF(OR(F38="",Cover!$J$12=""),"",Rates!$E$32)</f>
        <v/>
      </c>
      <c r="G40" s="136" t="str">
        <f>IF(OR(G38="",Cover!$J$12=""),"",Rates!$E$32)</f>
        <v/>
      </c>
      <c r="H40" s="54"/>
      <c r="I40" s="54"/>
      <c r="J40" s="54"/>
      <c r="K40" s="54"/>
    </row>
    <row r="41" spans="1:11" ht="23.25" customHeight="1" thickBot="1" x14ac:dyDescent="0.3">
      <c r="A41" s="423"/>
      <c r="B41" s="131" t="s">
        <v>26</v>
      </c>
      <c r="C41" s="137">
        <f>IF(OR(C38="",Cover!$J$12=""),0,C38*C39*C40)</f>
        <v>0</v>
      </c>
      <c r="D41" s="138">
        <f>IF(OR(D38="",Cover!$J$12=""),0,D38*D39*D40)</f>
        <v>0</v>
      </c>
      <c r="E41" s="138">
        <f>IF(OR(E38="",Cover!$J$12=""),0,E38*E39*E40)</f>
        <v>0</v>
      </c>
      <c r="F41" s="138">
        <f>IF(OR(F38="",Cover!$J$12=""),0,F38*F39*F40)</f>
        <v>0</v>
      </c>
      <c r="G41" s="139">
        <f>IF(OR(G38="",Cover!$J$12=""),0,G38*G39*G40)</f>
        <v>0</v>
      </c>
      <c r="H41" s="140">
        <f>SUM(C41:G41)</f>
        <v>0</v>
      </c>
      <c r="I41" s="54"/>
      <c r="J41" s="54"/>
      <c r="K41" s="54"/>
    </row>
    <row r="42" spans="1:11" ht="15.75" thickBot="1" x14ac:dyDescent="0.3">
      <c r="A42" s="61" t="s">
        <v>92</v>
      </c>
      <c r="B42" s="54"/>
      <c r="C42" s="174">
        <f t="shared" ref="C42:H42" si="0">C23+C27+C31+C35+C36+C37+C41</f>
        <v>0</v>
      </c>
      <c r="D42" s="174">
        <f t="shared" si="0"/>
        <v>0</v>
      </c>
      <c r="E42" s="174">
        <f t="shared" si="0"/>
        <v>0</v>
      </c>
      <c r="F42" s="174">
        <f t="shared" si="0"/>
        <v>0</v>
      </c>
      <c r="G42" s="174">
        <f t="shared" si="0"/>
        <v>0</v>
      </c>
      <c r="H42" s="174">
        <f t="shared" si="0"/>
        <v>0</v>
      </c>
      <c r="I42" s="54"/>
      <c r="J42" s="54"/>
      <c r="K42" s="54"/>
    </row>
    <row r="43" spans="1:11" ht="15" x14ac:dyDescent="0.25">
      <c r="A43" s="95"/>
      <c r="B43" s="54"/>
      <c r="C43" s="54"/>
      <c r="D43" s="54"/>
      <c r="E43" s="54"/>
      <c r="F43" s="54"/>
      <c r="G43" s="54"/>
      <c r="H43" s="54"/>
      <c r="I43" s="54"/>
      <c r="J43" s="54"/>
      <c r="K43" s="54"/>
    </row>
    <row r="44" spans="1:11" x14ac:dyDescent="0.2">
      <c r="A44" s="92"/>
    </row>
    <row r="45" spans="1:11" ht="15.75" x14ac:dyDescent="0.25">
      <c r="A45" s="93"/>
    </row>
    <row r="46" spans="1:11" x14ac:dyDescent="0.2">
      <c r="C46" s="94"/>
      <c r="D46" s="94"/>
      <c r="E46" s="94"/>
      <c r="F46" s="94"/>
      <c r="G46" s="94"/>
    </row>
    <row r="47" spans="1:11" x14ac:dyDescent="0.2">
      <c r="C47" s="94"/>
      <c r="D47" s="94"/>
      <c r="E47" s="94"/>
      <c r="F47" s="94"/>
      <c r="G47" s="94"/>
    </row>
    <row r="48" spans="1:11" x14ac:dyDescent="0.2">
      <c r="C48" s="94"/>
      <c r="D48" s="94"/>
      <c r="E48" s="94"/>
      <c r="F48" s="94"/>
      <c r="G48" s="94"/>
    </row>
    <row r="49" spans="1:7" x14ac:dyDescent="0.2">
      <c r="C49" s="94"/>
      <c r="D49" s="94"/>
      <c r="E49" s="94"/>
      <c r="F49" s="94"/>
      <c r="G49" s="94"/>
    </row>
    <row r="50" spans="1:7" x14ac:dyDescent="0.2">
      <c r="C50" s="94"/>
      <c r="D50" s="94"/>
      <c r="E50" s="94"/>
      <c r="F50" s="94"/>
      <c r="G50" s="94"/>
    </row>
    <row r="51" spans="1:7" x14ac:dyDescent="0.2">
      <c r="C51" s="94"/>
      <c r="D51" s="94"/>
      <c r="E51" s="94"/>
      <c r="F51" s="94"/>
      <c r="G51" s="94"/>
    </row>
    <row r="52" spans="1:7" x14ac:dyDescent="0.2">
      <c r="C52" s="94"/>
      <c r="D52" s="94"/>
      <c r="E52" s="94"/>
      <c r="F52" s="94"/>
      <c r="G52" s="94"/>
    </row>
    <row r="53" spans="1:7" x14ac:dyDescent="0.2">
      <c r="C53" s="94"/>
      <c r="D53" s="94"/>
      <c r="E53" s="94"/>
      <c r="F53" s="94"/>
      <c r="G53" s="94"/>
    </row>
    <row r="54" spans="1:7" x14ac:dyDescent="0.2">
      <c r="C54" s="94"/>
      <c r="D54" s="94"/>
      <c r="E54" s="94"/>
      <c r="F54" s="94"/>
      <c r="G54" s="94"/>
    </row>
    <row r="55" spans="1:7" x14ac:dyDescent="0.2">
      <c r="C55" s="94"/>
      <c r="D55" s="94"/>
      <c r="E55" s="94"/>
      <c r="F55" s="94"/>
      <c r="G55" s="94"/>
    </row>
    <row r="56" spans="1:7" x14ac:dyDescent="0.2">
      <c r="A56" s="92"/>
    </row>
    <row r="57" spans="1:7" x14ac:dyDescent="0.2">
      <c r="A57" s="92"/>
    </row>
    <row r="58" spans="1:7" x14ac:dyDescent="0.2">
      <c r="A58" s="92"/>
    </row>
  </sheetData>
  <mergeCells count="14">
    <mergeCell ref="A28:A31"/>
    <mergeCell ref="A32:A35"/>
    <mergeCell ref="A38:A41"/>
    <mergeCell ref="A12:A13"/>
    <mergeCell ref="A10:A11"/>
    <mergeCell ref="A14:A15"/>
    <mergeCell ref="A20:A23"/>
    <mergeCell ref="A24:A27"/>
    <mergeCell ref="A1:E1"/>
    <mergeCell ref="A2:D2"/>
    <mergeCell ref="B4:H4"/>
    <mergeCell ref="E2:G2"/>
    <mergeCell ref="E3:G3"/>
    <mergeCell ref="A3:D3"/>
  </mergeCells>
  <phoneticPr fontId="2" type="noConversion"/>
  <pageMargins left="0.39" right="0.32" top="0.42" bottom="0.57999999999999996" header="0.21" footer="0.28999999999999998"/>
  <pageSetup scale="95" orientation="portrait" r:id="rId1"/>
  <headerFooter alignWithMargins="0">
    <oddFooter>&amp;L&amp;9&amp;F&amp;C&amp;9&amp;P of &amp;N&amp;R&amp;9&amp;A</oddFooter>
  </headerFooter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8"/>
  <sheetViews>
    <sheetView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C17" sqref="C17"/>
    </sheetView>
  </sheetViews>
  <sheetFormatPr defaultRowHeight="12.75" x14ac:dyDescent="0.2"/>
  <cols>
    <col min="1" max="1" width="5.5703125" style="87" customWidth="1"/>
    <col min="2" max="2" width="21.7109375" style="87" customWidth="1"/>
    <col min="3" max="3" width="13.7109375" style="87" customWidth="1"/>
    <col min="4" max="4" width="15.5703125" style="87" customWidth="1"/>
    <col min="5" max="5" width="13.28515625" style="87" customWidth="1"/>
    <col min="6" max="6" width="12.7109375" style="87" customWidth="1"/>
    <col min="7" max="7" width="13" style="87" customWidth="1"/>
    <col min="8" max="16384" width="9.140625" style="87"/>
  </cols>
  <sheetData>
    <row r="1" spans="1:8" ht="19.5" thickBot="1" x14ac:dyDescent="0.35">
      <c r="B1" s="404"/>
      <c r="C1" s="404"/>
      <c r="D1" s="404"/>
      <c r="E1" s="61" t="s">
        <v>37</v>
      </c>
      <c r="F1" s="95" t="s">
        <v>35</v>
      </c>
      <c r="G1" s="99">
        <f>Cover!$J$5</f>
        <v>0</v>
      </c>
    </row>
    <row r="2" spans="1:8" ht="15" x14ac:dyDescent="0.25">
      <c r="A2" s="88"/>
      <c r="B2" s="404"/>
      <c r="C2" s="404"/>
      <c r="D2" s="404"/>
      <c r="E2" s="404"/>
      <c r="F2" s="404"/>
      <c r="G2" s="404"/>
      <c r="H2" s="404"/>
    </row>
    <row r="3" spans="1:8" ht="18.75" customHeight="1" x14ac:dyDescent="0.3">
      <c r="A3" s="413"/>
      <c r="B3" s="413"/>
      <c r="C3" s="413"/>
      <c r="D3" s="414"/>
      <c r="E3" s="426" t="s">
        <v>117</v>
      </c>
      <c r="F3" s="427"/>
      <c r="G3" s="428"/>
    </row>
    <row r="4" spans="1:8" ht="18.75" x14ac:dyDescent="0.3">
      <c r="A4" s="90"/>
      <c r="B4" s="316" t="s">
        <v>244</v>
      </c>
      <c r="C4" s="316"/>
      <c r="D4" s="316"/>
      <c r="E4" s="316"/>
      <c r="F4" s="316"/>
      <c r="G4" s="316"/>
      <c r="H4" s="316"/>
    </row>
    <row r="5" spans="1:8" ht="15" x14ac:dyDescent="0.25">
      <c r="A5" s="54"/>
      <c r="B5" s="54"/>
      <c r="C5" s="122">
        <v>1</v>
      </c>
      <c r="D5" s="122">
        <v>2</v>
      </c>
      <c r="E5" s="122">
        <v>3</v>
      </c>
      <c r="F5" s="122">
        <v>4</v>
      </c>
      <c r="G5" s="122">
        <v>5</v>
      </c>
      <c r="H5" s="123" t="s">
        <v>33</v>
      </c>
    </row>
    <row r="6" spans="1:8" ht="26.25" customHeight="1" x14ac:dyDescent="0.25">
      <c r="A6" s="54"/>
      <c r="B6" s="124" t="s">
        <v>22</v>
      </c>
      <c r="C6" s="125" t="str">
        <f>IF('BilledSched&amp;Requirements'!C6="","",'BilledSched&amp;Requirements'!C6)</f>
        <v/>
      </c>
      <c r="D6" s="125" t="str">
        <f>IF('BilledSched&amp;Requirements'!D6="","",'BilledSched&amp;Requirements'!D6)</f>
        <v/>
      </c>
      <c r="E6" s="125" t="str">
        <f>IF('BilledSched&amp;Requirements'!E6="","",'BilledSched&amp;Requirements'!E6)</f>
        <v/>
      </c>
      <c r="F6" s="125" t="str">
        <f>IF('BilledSched&amp;Requirements'!F6="","",'BilledSched&amp;Requirements'!F6)</f>
        <v/>
      </c>
      <c r="G6" s="125" t="str">
        <f>IF('BilledSched&amp;Requirements'!G6="","",'BilledSched&amp;Requirements'!G6)</f>
        <v/>
      </c>
      <c r="H6" s="54"/>
    </row>
    <row r="7" spans="1:8" ht="28.5" customHeight="1" x14ac:dyDescent="0.25">
      <c r="A7" s="54"/>
      <c r="B7" s="124" t="s">
        <v>23</v>
      </c>
      <c r="C7" s="125" t="str">
        <f>IF('BilledSched&amp;Requirements'!C7="","",'BilledSched&amp;Requirements'!C7)</f>
        <v/>
      </c>
      <c r="D7" s="125" t="str">
        <f>IF('BilledSched&amp;Requirements'!D7="","",'BilledSched&amp;Requirements'!D7)</f>
        <v/>
      </c>
      <c r="E7" s="125" t="str">
        <f>IF('BilledSched&amp;Requirements'!E7="","",'BilledSched&amp;Requirements'!E7)</f>
        <v/>
      </c>
      <c r="F7" s="125" t="str">
        <f>IF('BilledSched&amp;Requirements'!F7="","",'BilledSched&amp;Requirements'!F7)</f>
        <v/>
      </c>
      <c r="G7" s="125" t="str">
        <f>IF('BilledSched&amp;Requirements'!G7="","",'BilledSched&amp;Requirements'!G7)</f>
        <v/>
      </c>
      <c r="H7" s="54"/>
    </row>
    <row r="8" spans="1:8" ht="18.75" customHeight="1" thickBot="1" x14ac:dyDescent="0.3">
      <c r="A8" s="54"/>
      <c r="B8" s="126" t="s">
        <v>24</v>
      </c>
      <c r="C8" s="127" t="str">
        <f>IF('BilledSched&amp;Requirements'!C9="","",'BilledSched&amp;Requirements'!C9)</f>
        <v/>
      </c>
      <c r="D8" s="127" t="str">
        <f>IF('BilledSched&amp;Requirements'!D9="","",'BilledSched&amp;Requirements'!D9)</f>
        <v/>
      </c>
      <c r="E8" s="127" t="str">
        <f>IF('BilledSched&amp;Requirements'!E9="","",'BilledSched&amp;Requirements'!E9)</f>
        <v/>
      </c>
      <c r="F8" s="127" t="str">
        <f>IF('BilledSched&amp;Requirements'!F9="","",'BilledSched&amp;Requirements'!F9)</f>
        <v/>
      </c>
      <c r="G8" s="127" t="str">
        <f>IF('BilledSched&amp;Requirements'!G9="","",'BilledSched&amp;Requirements'!G9)</f>
        <v/>
      </c>
      <c r="H8" s="54"/>
    </row>
    <row r="9" spans="1:8" ht="16.5" customHeight="1" x14ac:dyDescent="0.25">
      <c r="A9" s="421" t="s">
        <v>58</v>
      </c>
      <c r="B9" s="128" t="str">
        <f>'BilledSched&amp;Requirements'!B10</f>
        <v>Arrive</v>
      </c>
      <c r="C9" s="129" t="str">
        <f>IF('BilledSched&amp;Requirements'!C10="","",'BilledSched&amp;Requirements'!C10)</f>
        <v/>
      </c>
      <c r="D9" s="129" t="str">
        <f>IF('BilledSched&amp;Requirements'!D10="","",'BilledSched&amp;Requirements'!D10)</f>
        <v/>
      </c>
      <c r="E9" s="129" t="str">
        <f>IF('BilledSched&amp;Requirements'!E10="","",'BilledSched&amp;Requirements'!E10)</f>
        <v/>
      </c>
      <c r="F9" s="129" t="str">
        <f>IF('BilledSched&amp;Requirements'!F10="","",'BilledSched&amp;Requirements'!F10)</f>
        <v/>
      </c>
      <c r="G9" s="129" t="str">
        <f>IF('BilledSched&amp;Requirements'!G10="","",'BilledSched&amp;Requirements'!G10)</f>
        <v/>
      </c>
      <c r="H9" s="54"/>
    </row>
    <row r="10" spans="1:8" ht="17.25" customHeight="1" thickBot="1" x14ac:dyDescent="0.3">
      <c r="A10" s="423"/>
      <c r="B10" s="128" t="str">
        <f>'BilledSched&amp;Requirements'!B11</f>
        <v>Depart</v>
      </c>
      <c r="C10" s="129" t="str">
        <f>IF('BilledSched&amp;Requirements'!C11="","",'BilledSched&amp;Requirements'!C11)</f>
        <v/>
      </c>
      <c r="D10" s="129" t="str">
        <f>IF('BilledSched&amp;Requirements'!D11="","",'BilledSched&amp;Requirements'!D11)</f>
        <v/>
      </c>
      <c r="E10" s="129" t="str">
        <f>IF('BilledSched&amp;Requirements'!E11="","",'BilledSched&amp;Requirements'!E11)</f>
        <v/>
      </c>
      <c r="F10" s="129" t="str">
        <f>IF('BilledSched&amp;Requirements'!F11="","",'BilledSched&amp;Requirements'!F11)</f>
        <v/>
      </c>
      <c r="G10" s="129" t="str">
        <f>IF('BilledSched&amp;Requirements'!G11="","",'BilledSched&amp;Requirements'!G11)</f>
        <v/>
      </c>
      <c r="H10" s="54"/>
    </row>
    <row r="11" spans="1:8" ht="16.5" customHeight="1" x14ac:dyDescent="0.25">
      <c r="A11" s="421" t="s">
        <v>57</v>
      </c>
      <c r="B11" s="128" t="str">
        <f>'BilledSched&amp;Requirements'!B12</f>
        <v>Start</v>
      </c>
      <c r="C11" s="129" t="str">
        <f>IF('BilledSched&amp;Requirements'!C12="","",'BilledSched&amp;Requirements'!C12)</f>
        <v/>
      </c>
      <c r="D11" s="129" t="str">
        <f>IF('BilledSched&amp;Requirements'!D12="","",'BilledSched&amp;Requirements'!D12)</f>
        <v/>
      </c>
      <c r="E11" s="129" t="str">
        <f>IF('BilledSched&amp;Requirements'!E12="","",'BilledSched&amp;Requirements'!E12)</f>
        <v/>
      </c>
      <c r="F11" s="129" t="str">
        <f>IF('BilledSched&amp;Requirements'!F12="","",'BilledSched&amp;Requirements'!F12)</f>
        <v/>
      </c>
      <c r="G11" s="129" t="str">
        <f>IF('BilledSched&amp;Requirements'!G12="","",'BilledSched&amp;Requirements'!G12)</f>
        <v/>
      </c>
      <c r="H11" s="54"/>
    </row>
    <row r="12" spans="1:8" ht="17.25" customHeight="1" thickBot="1" x14ac:dyDescent="0.3">
      <c r="A12" s="423"/>
      <c r="B12" s="128" t="str">
        <f>'BilledSched&amp;Requirements'!B13</f>
        <v>End</v>
      </c>
      <c r="C12" s="129" t="str">
        <f>IF('BilledSched&amp;Requirements'!C13="","",'BilledSched&amp;Requirements'!C13)</f>
        <v/>
      </c>
      <c r="D12" s="129" t="str">
        <f>IF('BilledSched&amp;Requirements'!D13="","",'BilledSched&amp;Requirements'!D13)</f>
        <v/>
      </c>
      <c r="E12" s="129" t="str">
        <f>IF('BilledSched&amp;Requirements'!E13="","",'BilledSched&amp;Requirements'!E13)</f>
        <v/>
      </c>
      <c r="F12" s="129" t="str">
        <f>IF('BilledSched&amp;Requirements'!F13="","",'BilledSched&amp;Requirements'!F13)</f>
        <v/>
      </c>
      <c r="G12" s="129" t="str">
        <f>IF('BilledSched&amp;Requirements'!G13="","",'BilledSched&amp;Requirements'!G13)</f>
        <v/>
      </c>
      <c r="H12" s="54"/>
    </row>
    <row r="13" spans="1:8" ht="15.75" thickBot="1" x14ac:dyDescent="0.3">
      <c r="A13" s="130" t="s">
        <v>64</v>
      </c>
      <c r="B13" s="131"/>
      <c r="C13" s="131"/>
      <c r="D13" s="131"/>
      <c r="E13" s="131"/>
      <c r="F13" s="131"/>
      <c r="G13" s="132"/>
      <c r="H13" s="54"/>
    </row>
    <row r="14" spans="1:8" ht="15" x14ac:dyDescent="0.25">
      <c r="A14" s="418" t="s">
        <v>40</v>
      </c>
      <c r="B14" s="133" t="s">
        <v>28</v>
      </c>
      <c r="C14" s="149"/>
      <c r="D14" s="149"/>
      <c r="E14" s="149"/>
      <c r="F14" s="149"/>
      <c r="G14" s="149"/>
      <c r="H14" s="54"/>
    </row>
    <row r="15" spans="1:8" ht="15" x14ac:dyDescent="0.25">
      <c r="A15" s="419"/>
      <c r="B15" s="132" t="s">
        <v>29</v>
      </c>
      <c r="C15" s="150"/>
      <c r="D15" s="150"/>
      <c r="E15" s="150"/>
      <c r="F15" s="150"/>
      <c r="G15" s="150"/>
      <c r="H15" s="54"/>
    </row>
    <row r="16" spans="1:8" ht="15.75" thickBot="1" x14ac:dyDescent="0.3">
      <c r="A16" s="419"/>
      <c r="B16" s="132" t="s">
        <v>13</v>
      </c>
      <c r="C16" s="136" t="str">
        <f>IF(OR(C14="",Cover!$J$12=""),"",Rates!$E$33)</f>
        <v/>
      </c>
      <c r="D16" s="136" t="str">
        <f>IF(OR(D14="",Cover!$J$12=""),"",Rates!$E$33)</f>
        <v/>
      </c>
      <c r="E16" s="136" t="str">
        <f>IF(OR(E14="",Cover!$J$12=""),"",Rates!$E$33)</f>
        <v/>
      </c>
      <c r="F16" s="136" t="str">
        <f>IF(OR(F14="",Cover!$J$12=""),"",Rates!$E$33)</f>
        <v/>
      </c>
      <c r="G16" s="136" t="str">
        <f>IF(OR(G14="",Cover!$J$12=""),"",Rates!$E$33)</f>
        <v/>
      </c>
      <c r="H16" s="54"/>
    </row>
    <row r="17" spans="1:8" ht="15.75" thickBot="1" x14ac:dyDescent="0.3">
      <c r="A17" s="420"/>
      <c r="B17" s="131" t="s">
        <v>26</v>
      </c>
      <c r="C17" s="137">
        <f>IF(OR(C14="",Cover!$J$12=""),0,C14*C15*C16)</f>
        <v>0</v>
      </c>
      <c r="D17" s="138">
        <f>IF(OR(D14="",Cover!$J$12=""),0,D14*D15*D16)</f>
        <v>0</v>
      </c>
      <c r="E17" s="138">
        <f>IF(OR(E14="",Cover!$J$12=""),0,E14*E15*E16)</f>
        <v>0</v>
      </c>
      <c r="F17" s="138">
        <f>IF(OR(F14="",Cover!$J$12=""),0,F14*F15*F16)</f>
        <v>0</v>
      </c>
      <c r="G17" s="139">
        <f>IF(OR(G14="",Cover!$J$12=""),0,G14*G15*G16)</f>
        <v>0</v>
      </c>
      <c r="H17" s="142">
        <f>SUM(C17:G17)</f>
        <v>0</v>
      </c>
    </row>
    <row r="18" spans="1:8" ht="15" x14ac:dyDescent="0.25">
      <c r="A18" s="418" t="s">
        <v>41</v>
      </c>
      <c r="B18" s="132" t="s">
        <v>28</v>
      </c>
      <c r="C18" s="149"/>
      <c r="D18" s="149"/>
      <c r="E18" s="149"/>
      <c r="F18" s="149"/>
      <c r="G18" s="149"/>
      <c r="H18" s="54"/>
    </row>
    <row r="19" spans="1:8" ht="15" x14ac:dyDescent="0.25">
      <c r="A19" s="419"/>
      <c r="B19" s="132" t="s">
        <v>29</v>
      </c>
      <c r="C19" s="150"/>
      <c r="D19" s="150"/>
      <c r="E19" s="150"/>
      <c r="F19" s="150"/>
      <c r="G19" s="150"/>
      <c r="H19" s="54"/>
    </row>
    <row r="20" spans="1:8" ht="15.75" thickBot="1" x14ac:dyDescent="0.3">
      <c r="A20" s="419"/>
      <c r="B20" s="132" t="s">
        <v>13</v>
      </c>
      <c r="C20" s="136" t="str">
        <f>IF(OR(C18="",Cover!$J$12=""),"",Rates!$E$34)</f>
        <v/>
      </c>
      <c r="D20" s="136" t="str">
        <f>IF(OR(D18="",Cover!$J$12=""),"",Rates!$E$34)</f>
        <v/>
      </c>
      <c r="E20" s="136" t="str">
        <f>IF(OR(E18="",Cover!$J$12=""),"",Rates!$E$34)</f>
        <v/>
      </c>
      <c r="F20" s="136" t="str">
        <f>IF(OR(F18="",Cover!$J$12=""),"",Rates!$E$34)</f>
        <v/>
      </c>
      <c r="G20" s="136" t="str">
        <f>IF(OR(G18="",Cover!$J$12=""),"",Rates!$E$34)</f>
        <v/>
      </c>
      <c r="H20" s="54"/>
    </row>
    <row r="21" spans="1:8" ht="15.75" thickBot="1" x14ac:dyDescent="0.3">
      <c r="A21" s="420"/>
      <c r="B21" s="131" t="s">
        <v>26</v>
      </c>
      <c r="C21" s="137">
        <f>IF(OR(C18="",Cover!$J$12=""),0,C18*C19*C20)</f>
        <v>0</v>
      </c>
      <c r="D21" s="138">
        <f>IF(OR(D18="",Cover!$J$12=""),0,D18*D19*D20)</f>
        <v>0</v>
      </c>
      <c r="E21" s="138">
        <f>IF(OR(E18="",Cover!$J$12=""),0,E18*E19*E20)</f>
        <v>0</v>
      </c>
      <c r="F21" s="138">
        <f>IF(OR(F18="",Cover!$J$12=""),0,F18*F19*F20)</f>
        <v>0</v>
      </c>
      <c r="G21" s="139">
        <f>IF(OR(G18="",Cover!$J$12=""),0,G18*G19*G20)</f>
        <v>0</v>
      </c>
      <c r="H21" s="140">
        <f>SUM(C21:G21)</f>
        <v>0</v>
      </c>
    </row>
    <row r="22" spans="1:8" ht="15" customHeight="1" x14ac:dyDescent="0.25">
      <c r="A22" s="418" t="s">
        <v>42</v>
      </c>
      <c r="B22" s="132" t="s">
        <v>28</v>
      </c>
      <c r="C22" s="149"/>
      <c r="D22" s="149"/>
      <c r="E22" s="149"/>
      <c r="F22" s="149"/>
      <c r="G22" s="149"/>
      <c r="H22" s="54"/>
    </row>
    <row r="23" spans="1:8" ht="15" customHeight="1" x14ac:dyDescent="0.25">
      <c r="A23" s="419"/>
      <c r="B23" s="132" t="s">
        <v>29</v>
      </c>
      <c r="C23" s="150"/>
      <c r="D23" s="150"/>
      <c r="E23" s="150"/>
      <c r="F23" s="150"/>
      <c r="G23" s="150"/>
      <c r="H23" s="54"/>
    </row>
    <row r="24" spans="1:8" ht="13.5" customHeight="1" thickBot="1" x14ac:dyDescent="0.3">
      <c r="A24" s="419"/>
      <c r="B24" s="132" t="s">
        <v>13</v>
      </c>
      <c r="C24" s="136" t="str">
        <f>IF(OR(C22="",Cover!$J$12=""),"",Rates!$E$34)</f>
        <v/>
      </c>
      <c r="D24" s="136" t="str">
        <f>IF(OR(D22="",Cover!$J$12=""),"",Rates!$E$34)</f>
        <v/>
      </c>
      <c r="E24" s="136" t="str">
        <f>IF(OR(E22="",Cover!$J$12=""),"",Rates!$E$34)</f>
        <v/>
      </c>
      <c r="F24" s="136" t="str">
        <f>IF(OR(F22="",Cover!$J$12=""),"",Rates!$E$34)</f>
        <v/>
      </c>
      <c r="G24" s="136" t="str">
        <f>IF(OR(G22="",Cover!$J$12=""),"",Rates!$E$34)</f>
        <v/>
      </c>
      <c r="H24" s="54"/>
    </row>
    <row r="25" spans="1:8" ht="18.75" customHeight="1" thickBot="1" x14ac:dyDescent="0.3">
      <c r="A25" s="420"/>
      <c r="B25" s="131" t="s">
        <v>26</v>
      </c>
      <c r="C25" s="137">
        <f>IF(OR(C22="",Cover!$J$12=""),0,C22*C23*C24)</f>
        <v>0</v>
      </c>
      <c r="D25" s="138">
        <f>IF(OR(D22="",Cover!$J$12=""),0,D22*D23*D24)</f>
        <v>0</v>
      </c>
      <c r="E25" s="138">
        <f>IF(OR(E22="",Cover!$J$12=""),0,E22*E23*E24)</f>
        <v>0</v>
      </c>
      <c r="F25" s="138">
        <f>IF(OR(F22="",Cover!$J$12=""),0,F22*F23*F24)</f>
        <v>0</v>
      </c>
      <c r="G25" s="139">
        <f>IF(OR(G22="",Cover!$J$12=""),0,G22*G23*G24)</f>
        <v>0</v>
      </c>
      <c r="H25" s="140">
        <f>SUM(C25:G25)</f>
        <v>0</v>
      </c>
    </row>
    <row r="26" spans="1:8" ht="15" x14ac:dyDescent="0.25">
      <c r="A26" s="418" t="s">
        <v>43</v>
      </c>
      <c r="B26" s="132" t="s">
        <v>28</v>
      </c>
      <c r="C26" s="149"/>
      <c r="D26" s="149"/>
      <c r="E26" s="149"/>
      <c r="F26" s="149"/>
      <c r="G26" s="149"/>
      <c r="H26" s="54"/>
    </row>
    <row r="27" spans="1:8" ht="15" x14ac:dyDescent="0.25">
      <c r="A27" s="419"/>
      <c r="B27" s="132" t="s">
        <v>29</v>
      </c>
      <c r="C27" s="150"/>
      <c r="D27" s="150"/>
      <c r="E27" s="150"/>
      <c r="F27" s="150"/>
      <c r="G27" s="150"/>
      <c r="H27" s="54"/>
    </row>
    <row r="28" spans="1:8" ht="15" customHeight="1" thickBot="1" x14ac:dyDescent="0.3">
      <c r="A28" s="419"/>
      <c r="B28" s="141" t="s">
        <v>13</v>
      </c>
      <c r="C28" s="136" t="str">
        <f>IF(OR(C26="",Cover!$J$12=""),"",Rates!$E$35)</f>
        <v/>
      </c>
      <c r="D28" s="136" t="str">
        <f>IF(OR(D26="",Cover!$J$12=""),"",Rates!$E$35)</f>
        <v/>
      </c>
      <c r="E28" s="136" t="str">
        <f>IF(OR(E26="",Cover!$J$12=""),"",Rates!$E$35)</f>
        <v/>
      </c>
      <c r="F28" s="136" t="str">
        <f>IF(OR(F26="",Cover!$J$12=""),"",Rates!$E$35)</f>
        <v/>
      </c>
      <c r="G28" s="136" t="str">
        <f>IF(OR(G26="",Cover!$J$12=""),"",Rates!$E$35)</f>
        <v/>
      </c>
      <c r="H28" s="54"/>
    </row>
    <row r="29" spans="1:8" ht="18.75" customHeight="1" thickBot="1" x14ac:dyDescent="0.3">
      <c r="A29" s="420"/>
      <c r="B29" s="131" t="s">
        <v>26</v>
      </c>
      <c r="C29" s="137">
        <f>IF(OR(C26="",Cover!$J$12=""),0,C26*C27*C28)</f>
        <v>0</v>
      </c>
      <c r="D29" s="138">
        <f>IF(OR(D26="",Cover!$J$12=""),0,D26*D27*D28)</f>
        <v>0</v>
      </c>
      <c r="E29" s="138">
        <f>IF(OR(E26="",Cover!$J$12=""),0,E26*E27*E28)</f>
        <v>0</v>
      </c>
      <c r="F29" s="138">
        <f>IF(OR(F26="",Cover!$J$12=""),0,F26*F27*F28)</f>
        <v>0</v>
      </c>
      <c r="G29" s="139">
        <f>IF(OR(G26="",Cover!$J$12=""),0,G26*G27*G28)</f>
        <v>0</v>
      </c>
      <c r="H29" s="140">
        <f>SUM(C29:G29)</f>
        <v>0</v>
      </c>
    </row>
    <row r="30" spans="1:8" ht="16.5" customHeight="1" x14ac:dyDescent="0.25">
      <c r="A30" s="418" t="s">
        <v>44</v>
      </c>
      <c r="B30" s="133" t="s">
        <v>28</v>
      </c>
      <c r="C30" s="149"/>
      <c r="D30" s="149"/>
      <c r="E30" s="149"/>
      <c r="F30" s="149"/>
      <c r="G30" s="149"/>
      <c r="H30" s="54"/>
    </row>
    <row r="31" spans="1:8" ht="14.25" customHeight="1" x14ac:dyDescent="0.25">
      <c r="A31" s="419"/>
      <c r="B31" s="132" t="s">
        <v>29</v>
      </c>
      <c r="C31" s="150"/>
      <c r="D31" s="150"/>
      <c r="E31" s="150"/>
      <c r="F31" s="150"/>
      <c r="G31" s="150"/>
      <c r="H31" s="54"/>
    </row>
    <row r="32" spans="1:8" ht="15.75" customHeight="1" thickBot="1" x14ac:dyDescent="0.3">
      <c r="A32" s="419"/>
      <c r="B32" s="132" t="s">
        <v>13</v>
      </c>
      <c r="C32" s="136" t="str">
        <f>IF(OR(C30="",Cover!$J$12=""),"",Rates!$E$35)</f>
        <v/>
      </c>
      <c r="D32" s="136" t="str">
        <f>IF(OR(D30="",Cover!$J$12=""),"",Rates!$E$35)</f>
        <v/>
      </c>
      <c r="E32" s="136" t="str">
        <f>IF(OR(E30="",Cover!$J$12=""),"",Rates!$E$35)</f>
        <v/>
      </c>
      <c r="F32" s="136" t="str">
        <f>IF(OR(F30="",Cover!$J$12=""),"",Rates!$E$35)</f>
        <v/>
      </c>
      <c r="G32" s="136" t="str">
        <f>IF(OR(G30="",Cover!$J$12=""),"",Rates!$E$35)</f>
        <v/>
      </c>
      <c r="H32" s="54"/>
    </row>
    <row r="33" spans="1:8" ht="15" customHeight="1" thickBot="1" x14ac:dyDescent="0.3">
      <c r="A33" s="420"/>
      <c r="B33" s="131" t="s">
        <v>26</v>
      </c>
      <c r="C33" s="137">
        <f>IF(OR(C30="",Cover!$J$12=""),0,C30*C31*C32)</f>
        <v>0</v>
      </c>
      <c r="D33" s="138">
        <f>IF(OR(D30="",Cover!$J$12=""),0,D30*D31*D32)</f>
        <v>0</v>
      </c>
      <c r="E33" s="138">
        <f>IF(OR(E30="",Cover!$J$12=""),0,E30*E31*E32)</f>
        <v>0</v>
      </c>
      <c r="F33" s="138">
        <f>IF(OR(F30="",Cover!$J$12=""),0,F30*F31*F32)</f>
        <v>0</v>
      </c>
      <c r="G33" s="139">
        <f>IF(OR(G30="",Cover!$J$12=""),0,G30*G31*G32)</f>
        <v>0</v>
      </c>
      <c r="H33" s="140">
        <f>SUM(C33:G33)</f>
        <v>0</v>
      </c>
    </row>
    <row r="34" spans="1:8" ht="16.5" customHeight="1" x14ac:dyDescent="0.25">
      <c r="A34" s="418" t="s">
        <v>45</v>
      </c>
      <c r="B34" s="133" t="s">
        <v>28</v>
      </c>
      <c r="C34" s="149"/>
      <c r="D34" s="149"/>
      <c r="E34" s="149"/>
      <c r="F34" s="149"/>
      <c r="G34" s="149"/>
      <c r="H34" s="54"/>
    </row>
    <row r="35" spans="1:8" ht="15" x14ac:dyDescent="0.25">
      <c r="A35" s="419"/>
      <c r="B35" s="132" t="s">
        <v>29</v>
      </c>
      <c r="C35" s="150"/>
      <c r="D35" s="150"/>
      <c r="E35" s="150"/>
      <c r="F35" s="150"/>
      <c r="G35" s="150"/>
      <c r="H35" s="54"/>
    </row>
    <row r="36" spans="1:8" ht="15.75" customHeight="1" thickBot="1" x14ac:dyDescent="0.3">
      <c r="A36" s="419"/>
      <c r="B36" s="132" t="s">
        <v>13</v>
      </c>
      <c r="C36" s="136" t="str">
        <f>IF(OR(C34="",Cover!$J$12=""),"",Rates!$E$35)</f>
        <v/>
      </c>
      <c r="D36" s="136" t="str">
        <f>IF(OR(D34="",Cover!$J$12=""),"",Rates!$E$35)</f>
        <v/>
      </c>
      <c r="E36" s="136" t="str">
        <f>IF(OR(E34="",Cover!$J$12=""),"",Rates!$E$35)</f>
        <v/>
      </c>
      <c r="F36" s="136" t="str">
        <f>IF(OR(F34="",Cover!$J$12=""),"",Rates!$E$35)</f>
        <v/>
      </c>
      <c r="G36" s="136" t="str">
        <f>IF(OR(G34="",Cover!$J$12=""),"",Rates!$E$35)</f>
        <v/>
      </c>
      <c r="H36" s="54"/>
    </row>
    <row r="37" spans="1:8" ht="15" customHeight="1" thickBot="1" x14ac:dyDescent="0.3">
      <c r="A37" s="420"/>
      <c r="B37" s="131" t="s">
        <v>26</v>
      </c>
      <c r="C37" s="137">
        <f>IF(OR(C34="",Cover!$J$12=""),0,C34*C35*C36)</f>
        <v>0</v>
      </c>
      <c r="D37" s="138">
        <f>IF(OR(D34="",Cover!$J$12=""),0,D34*D35*D36)</f>
        <v>0</v>
      </c>
      <c r="E37" s="138">
        <f>IF(OR(E34="",Cover!$J$12=""),0,E34*E35*E36)</f>
        <v>0</v>
      </c>
      <c r="F37" s="138">
        <f>IF(OR(F34="",Cover!$J$12=""),0,F34*F35*F36)</f>
        <v>0</v>
      </c>
      <c r="G37" s="139">
        <f>IF(OR(G34="",Cover!$J$12=""),0,G34*G35*G36)</f>
        <v>0</v>
      </c>
      <c r="H37" s="140">
        <f>SUM(C37:G37)</f>
        <v>0</v>
      </c>
    </row>
    <row r="38" spans="1:8" ht="15" x14ac:dyDescent="0.25">
      <c r="A38" s="418" t="s">
        <v>46</v>
      </c>
      <c r="B38" s="133" t="s">
        <v>28</v>
      </c>
      <c r="C38" s="149"/>
      <c r="D38" s="149"/>
      <c r="E38" s="149"/>
      <c r="F38" s="149"/>
      <c r="G38" s="149"/>
      <c r="H38" s="54"/>
    </row>
    <row r="39" spans="1:8" ht="15" x14ac:dyDescent="0.25">
      <c r="A39" s="419"/>
      <c r="B39" s="132" t="s">
        <v>29</v>
      </c>
      <c r="C39" s="150"/>
      <c r="D39" s="150"/>
      <c r="E39" s="150"/>
      <c r="F39" s="150"/>
      <c r="G39" s="150"/>
      <c r="H39" s="54"/>
    </row>
    <row r="40" spans="1:8" ht="16.5" customHeight="1" thickBot="1" x14ac:dyDescent="0.3">
      <c r="A40" s="419"/>
      <c r="B40" s="132" t="s">
        <v>13</v>
      </c>
      <c r="C40" s="136" t="str">
        <f>IF(OR(C38="",Cover!$J$12=""),"",Rates!$E$36)</f>
        <v/>
      </c>
      <c r="D40" s="136" t="str">
        <f>IF(OR(D38="",Cover!$J$12=""),"",Rates!$E$36)</f>
        <v/>
      </c>
      <c r="E40" s="136" t="str">
        <f>IF(OR(E38="",Cover!$J$12=""),"",Rates!$E$36)</f>
        <v/>
      </c>
      <c r="F40" s="136" t="str">
        <f>IF(OR(F38="",Cover!$J$12=""),"",Rates!$E$36)</f>
        <v/>
      </c>
      <c r="G40" s="136" t="str">
        <f>IF(OR(G38="",Cover!$J$12=""),"",Rates!$E$36)</f>
        <v/>
      </c>
      <c r="H40" s="54"/>
    </row>
    <row r="41" spans="1:8" ht="15.75" customHeight="1" thickBot="1" x14ac:dyDescent="0.3">
      <c r="A41" s="420"/>
      <c r="B41" s="131" t="s">
        <v>26</v>
      </c>
      <c r="C41" s="137">
        <f>IF(OR(C38="",Cover!$J$12=""),0,C38*C39*C40)</f>
        <v>0</v>
      </c>
      <c r="D41" s="138">
        <f>IF(OR(D38="",Cover!$J$12=""),0,D38*D39*D40)</f>
        <v>0</v>
      </c>
      <c r="E41" s="138">
        <f>IF(OR(E38="",Cover!$J$12=""),0,E38*E39*E40)</f>
        <v>0</v>
      </c>
      <c r="F41" s="138">
        <f>IF(OR(F38="",Cover!$J$12=""),0,F38*F39*F40)</f>
        <v>0</v>
      </c>
      <c r="G41" s="139">
        <f>IF(OR(G38="",Cover!$J$12=""),0,G38*G39*G40)</f>
        <v>0</v>
      </c>
      <c r="H41" s="140">
        <f>SUM(C41:G41)</f>
        <v>0</v>
      </c>
    </row>
    <row r="42" spans="1:8" ht="15" x14ac:dyDescent="0.25">
      <c r="A42" s="418" t="s">
        <v>47</v>
      </c>
      <c r="B42" s="133" t="s">
        <v>28</v>
      </c>
      <c r="C42" s="149"/>
      <c r="D42" s="149"/>
      <c r="E42" s="149"/>
      <c r="F42" s="149"/>
      <c r="G42" s="149"/>
      <c r="H42" s="54"/>
    </row>
    <row r="43" spans="1:8" ht="15" x14ac:dyDescent="0.25">
      <c r="A43" s="419"/>
      <c r="B43" s="132" t="s">
        <v>29</v>
      </c>
      <c r="C43" s="150"/>
      <c r="D43" s="150"/>
      <c r="E43" s="150"/>
      <c r="F43" s="150"/>
      <c r="G43" s="150"/>
      <c r="H43" s="54"/>
    </row>
    <row r="44" spans="1:8" ht="15.75" thickBot="1" x14ac:dyDescent="0.3">
      <c r="A44" s="419"/>
      <c r="B44" s="132" t="s">
        <v>13</v>
      </c>
      <c r="C44" s="136" t="str">
        <f>IF(OR(C42="",Cover!$J$12=""),"",Rates!$E$36)</f>
        <v/>
      </c>
      <c r="D44" s="136" t="str">
        <f>IF(OR(D42="",Cover!$J$12=""),"",Rates!$E$36)</f>
        <v/>
      </c>
      <c r="E44" s="136" t="str">
        <f>IF(OR(E42="",Cover!$J$12=""),"",Rates!$E$36)</f>
        <v/>
      </c>
      <c r="F44" s="136" t="str">
        <f>IF(OR(F42="",Cover!$J$12=""),"",Rates!$E$36)</f>
        <v/>
      </c>
      <c r="G44" s="136" t="str">
        <f>IF(OR(G42="",Cover!$J$12=""),"",Rates!$E$36)</f>
        <v/>
      </c>
      <c r="H44" s="54"/>
    </row>
    <row r="45" spans="1:8" ht="15.75" thickBot="1" x14ac:dyDescent="0.3">
      <c r="A45" s="420"/>
      <c r="B45" s="131" t="s">
        <v>26</v>
      </c>
      <c r="C45" s="137">
        <f>IF(OR(C42="",Cover!$J$12=""),0,C42*C43*C44)</f>
        <v>0</v>
      </c>
      <c r="D45" s="138">
        <f>IF(OR(D42="",Cover!$J$12=""),0,D42*D43*D44)</f>
        <v>0</v>
      </c>
      <c r="E45" s="138">
        <f>IF(OR(E42="",Cover!$J$12=""),0,E42*E43*E44)</f>
        <v>0</v>
      </c>
      <c r="F45" s="138">
        <f>IF(OR(F42="",Cover!$J$12=""),0,F42*F43*F44)</f>
        <v>0</v>
      </c>
      <c r="G45" s="139">
        <f>IF(OR(G42="",Cover!$J$12=""),0,G42*G43*G44)</f>
        <v>0</v>
      </c>
      <c r="H45" s="140">
        <f>SUM(C45:G45)</f>
        <v>0</v>
      </c>
    </row>
    <row r="46" spans="1:8" ht="15.75" thickBot="1" x14ac:dyDescent="0.3">
      <c r="A46" s="61" t="s">
        <v>92</v>
      </c>
      <c r="B46" s="54"/>
      <c r="C46" s="142">
        <f t="shared" ref="C46:H46" si="0">C45+C41+C37+C33+C29+C25+C21+C17</f>
        <v>0</v>
      </c>
      <c r="D46" s="142">
        <f t="shared" si="0"/>
        <v>0</v>
      </c>
      <c r="E46" s="142">
        <f t="shared" si="0"/>
        <v>0</v>
      </c>
      <c r="F46" s="142">
        <f t="shared" si="0"/>
        <v>0</v>
      </c>
      <c r="G46" s="142">
        <f t="shared" si="0"/>
        <v>0</v>
      </c>
      <c r="H46" s="142">
        <f t="shared" si="0"/>
        <v>0</v>
      </c>
    </row>
    <row r="47" spans="1:8" ht="9" customHeight="1" x14ac:dyDescent="0.25">
      <c r="A47" s="61"/>
      <c r="B47" s="54"/>
      <c r="C47" s="143"/>
      <c r="D47" s="143"/>
      <c r="E47" s="143"/>
      <c r="F47" s="143"/>
      <c r="G47" s="143"/>
      <c r="H47" s="143"/>
    </row>
    <row r="48" spans="1:8" ht="15" x14ac:dyDescent="0.25">
      <c r="A48" s="61" t="s">
        <v>65</v>
      </c>
      <c r="B48" s="54"/>
      <c r="C48" s="54"/>
      <c r="D48" s="54"/>
      <c r="E48" s="54"/>
      <c r="F48" s="54"/>
      <c r="G48" s="54"/>
      <c r="H48" s="54"/>
    </row>
    <row r="49" spans="1:8" ht="45.75" thickBot="1" x14ac:dyDescent="0.3">
      <c r="A49" s="54"/>
      <c r="B49" s="151" t="s">
        <v>121</v>
      </c>
      <c r="C49" s="152"/>
      <c r="D49" s="152"/>
      <c r="E49" s="152"/>
      <c r="F49" s="152"/>
      <c r="G49" s="152"/>
      <c r="H49" s="54"/>
    </row>
    <row r="50" spans="1:8" ht="15.75" thickBot="1" x14ac:dyDescent="0.3">
      <c r="A50" s="54"/>
      <c r="B50" s="153" t="s">
        <v>26</v>
      </c>
      <c r="C50" s="137">
        <f>IF(AND(C49="Y",Cover!$J$12="X"),Rates!$F$43,0)</f>
        <v>0</v>
      </c>
      <c r="D50" s="138">
        <f>IF(AND(D49="Y",Cover!$J$12="X"),Rates!$F$43,0)</f>
        <v>0</v>
      </c>
      <c r="E50" s="138">
        <f>IF(AND(E49="Y",Cover!$J$12="X"),Rates!$F$43,0)</f>
        <v>0</v>
      </c>
      <c r="F50" s="138">
        <f>IF(AND(F49="Y",Cover!$J$12="X"),Rates!$F$43,0)</f>
        <v>0</v>
      </c>
      <c r="G50" s="139">
        <f>IF(AND(G49="Y",Cover!$J$12="X"),Rates!$F$43,0)</f>
        <v>0</v>
      </c>
      <c r="H50" s="140">
        <f>SUM(C50:G50)</f>
        <v>0</v>
      </c>
    </row>
    <row r="51" spans="1:8" ht="30.75" thickBot="1" x14ac:dyDescent="0.3">
      <c r="A51" s="54"/>
      <c r="B51" s="144" t="s">
        <v>66</v>
      </c>
      <c r="C51" s="154"/>
      <c r="D51" s="154"/>
      <c r="E51" s="154"/>
      <c r="F51" s="154"/>
      <c r="G51" s="154"/>
      <c r="H51" s="54"/>
    </row>
    <row r="52" spans="1:8" ht="15.75" thickBot="1" x14ac:dyDescent="0.3">
      <c r="A52" s="54"/>
      <c r="B52" s="153" t="s">
        <v>26</v>
      </c>
      <c r="C52" s="137">
        <f>IF(AND(C51="Y",Cover!$J$12="X"),Rates!$F$44,0)</f>
        <v>0</v>
      </c>
      <c r="D52" s="138">
        <f>IF(AND(D51="Y",Cover!$J$12="X"),Rates!$F$44,0)</f>
        <v>0</v>
      </c>
      <c r="E52" s="138">
        <f>IF(AND(E51="Y",Cover!$J$12="X"),Rates!$F$44,0)</f>
        <v>0</v>
      </c>
      <c r="F52" s="138">
        <f>IF(AND(F51="Y",Cover!$J$12="X"),Rates!$F$44,0)</f>
        <v>0</v>
      </c>
      <c r="G52" s="139">
        <f>IF(AND(G51="Y",Cover!$J$12="X"),Rates!$F$44,0)</f>
        <v>0</v>
      </c>
      <c r="H52" s="140">
        <f>SUM(C52:G52)</f>
        <v>0</v>
      </c>
    </row>
    <row r="53" spans="1:8" ht="30.75" thickBot="1" x14ac:dyDescent="0.3">
      <c r="A53" s="54"/>
      <c r="B53" s="144" t="s">
        <v>68</v>
      </c>
      <c r="C53" s="154"/>
      <c r="D53" s="154"/>
      <c r="E53" s="154"/>
      <c r="F53" s="154"/>
      <c r="G53" s="154"/>
      <c r="H53" s="54"/>
    </row>
    <row r="54" spans="1:8" ht="15.75" thickBot="1" x14ac:dyDescent="0.3">
      <c r="A54" s="54"/>
      <c r="B54" s="153" t="s">
        <v>26</v>
      </c>
      <c r="C54" s="137">
        <f>IF(AND(C53="Y",Cover!$J$12="X"),Rates!$F$45,0)</f>
        <v>0</v>
      </c>
      <c r="D54" s="138">
        <f>IF(AND(D53="Y",Cover!$J$12="X"),Rates!$F$45,0)</f>
        <v>0</v>
      </c>
      <c r="E54" s="138">
        <f>IF(AND(E53="Y",Cover!$J$12="X"),Rates!$F$45,0)</f>
        <v>0</v>
      </c>
      <c r="F54" s="138">
        <f>IF(AND(F53="Y",Cover!$J$12="X"),Rates!$F$45,0)</f>
        <v>0</v>
      </c>
      <c r="G54" s="139">
        <f>IF(AND(G53="Y",Cover!$J$12="X"),Rates!$F$45,0)</f>
        <v>0</v>
      </c>
      <c r="H54" s="140">
        <f>SUM(C54:G54)</f>
        <v>0</v>
      </c>
    </row>
    <row r="55" spans="1:8" ht="60.75" thickBot="1" x14ac:dyDescent="0.3">
      <c r="A55" s="54"/>
      <c r="B55" s="144" t="s">
        <v>122</v>
      </c>
      <c r="C55" s="154"/>
      <c r="D55" s="154"/>
      <c r="E55" s="154"/>
      <c r="F55" s="154"/>
      <c r="G55" s="154"/>
      <c r="H55" s="54"/>
    </row>
    <row r="56" spans="1:8" ht="15.75" thickBot="1" x14ac:dyDescent="0.3">
      <c r="A56" s="54"/>
      <c r="B56" s="153" t="s">
        <v>26</v>
      </c>
      <c r="C56" s="137">
        <f>IF(AND(C55&gt;0,Cover!$J$12="X"),Rates!$F$47*C55,0)</f>
        <v>0</v>
      </c>
      <c r="D56" s="138">
        <f>IF(AND(D55&gt;0,Cover!$J$12="X"),Rates!$F$47*D55,0)</f>
        <v>0</v>
      </c>
      <c r="E56" s="138">
        <f>IF(AND(E55&gt;0,Cover!$J$12="X"),Rates!$F$47*E55,0)</f>
        <v>0</v>
      </c>
      <c r="F56" s="138">
        <f>IF(AND(F55&gt;0,Cover!$J$12="X"),Rates!$F$47*F55,0)</f>
        <v>0</v>
      </c>
      <c r="G56" s="139">
        <f>IF(AND(G55&gt;0,Cover!$J$12="X"),Rates!$F$47*G55,0)</f>
        <v>0</v>
      </c>
      <c r="H56" s="140">
        <f>SUM(C56:G56)</f>
        <v>0</v>
      </c>
    </row>
    <row r="57" spans="1:8" ht="30.75" thickBot="1" x14ac:dyDescent="0.3">
      <c r="A57" s="54"/>
      <c r="B57" s="144" t="s">
        <v>67</v>
      </c>
      <c r="C57" s="154"/>
      <c r="D57" s="154"/>
      <c r="E57" s="154"/>
      <c r="F57" s="154"/>
      <c r="G57" s="154"/>
      <c r="H57" s="54"/>
    </row>
    <row r="58" spans="1:8" ht="15.75" thickBot="1" x14ac:dyDescent="0.3">
      <c r="A58" s="54"/>
      <c r="B58" s="153" t="s">
        <v>26</v>
      </c>
      <c r="C58" s="137">
        <f>IF(AND(C57&gt;0,Cover!$J$12="X"),Rates!$F$47*C57,0)</f>
        <v>0</v>
      </c>
      <c r="D58" s="138">
        <f>IF(AND(D57&gt;0,Cover!$J$12="X"),Rates!$F$47*D57,0)</f>
        <v>0</v>
      </c>
      <c r="E58" s="138">
        <f>IF(AND(E57&gt;0,Cover!$J$12="X"),Rates!$F$47*E57,0)</f>
        <v>0</v>
      </c>
      <c r="F58" s="138">
        <f>IF(AND(F57&gt;0,Cover!$J$12="X"),Rates!$F$47*F57,0)</f>
        <v>0</v>
      </c>
      <c r="G58" s="139">
        <f>IF(AND(G57&gt;0,Cover!$J$12="X"),Rates!$F$47*G57,0)</f>
        <v>0</v>
      </c>
      <c r="H58" s="140">
        <f>SUM(C58:G58)</f>
        <v>0</v>
      </c>
    </row>
    <row r="59" spans="1:8" ht="15.75" thickBot="1" x14ac:dyDescent="0.3">
      <c r="A59" s="61" t="s">
        <v>93</v>
      </c>
      <c r="B59" s="54"/>
      <c r="C59" s="147">
        <f t="shared" ref="C59:H59" si="1">C50+C52+C54+C56+C58</f>
        <v>0</v>
      </c>
      <c r="D59" s="147">
        <f t="shared" si="1"/>
        <v>0</v>
      </c>
      <c r="E59" s="147">
        <f t="shared" si="1"/>
        <v>0</v>
      </c>
      <c r="F59" s="147">
        <f t="shared" si="1"/>
        <v>0</v>
      </c>
      <c r="G59" s="147">
        <f t="shared" si="1"/>
        <v>0</v>
      </c>
      <c r="H59" s="147">
        <f t="shared" si="1"/>
        <v>0</v>
      </c>
    </row>
    <row r="60" spans="1:8" ht="9" customHeight="1" x14ac:dyDescent="0.25">
      <c r="A60" s="61"/>
      <c r="B60" s="54"/>
      <c r="C60" s="148"/>
      <c r="D60" s="148"/>
      <c r="E60" s="148"/>
      <c r="F60" s="148"/>
      <c r="G60" s="148"/>
      <c r="H60" s="148"/>
    </row>
    <row r="61" spans="1:8" ht="15" customHeight="1" x14ac:dyDescent="0.25">
      <c r="A61" s="61"/>
      <c r="B61" s="54"/>
      <c r="C61" s="54"/>
      <c r="D61" s="54"/>
      <c r="E61" s="54"/>
      <c r="F61" s="54"/>
      <c r="G61" s="54"/>
      <c r="H61" s="54"/>
    </row>
    <row r="62" spans="1:8" ht="15" x14ac:dyDescent="0.25">
      <c r="A62" s="54"/>
      <c r="B62" s="54"/>
      <c r="C62" s="155"/>
      <c r="D62" s="155"/>
      <c r="E62" s="155"/>
      <c r="F62" s="155"/>
      <c r="G62" s="155"/>
      <c r="H62" s="54"/>
    </row>
    <row r="63" spans="1:8" ht="15" x14ac:dyDescent="0.25">
      <c r="A63" s="54"/>
      <c r="B63" s="54"/>
      <c r="C63" s="155"/>
      <c r="D63" s="155"/>
      <c r="E63" s="155"/>
      <c r="F63" s="155"/>
      <c r="G63" s="155"/>
      <c r="H63" s="54"/>
    </row>
    <row r="64" spans="1:8" ht="15" x14ac:dyDescent="0.25">
      <c r="A64" s="54"/>
      <c r="B64" s="54"/>
      <c r="C64" s="155"/>
      <c r="D64" s="155"/>
      <c r="E64" s="155"/>
      <c r="F64" s="155"/>
      <c r="G64" s="155"/>
      <c r="H64" s="54"/>
    </row>
    <row r="65" spans="1:8" ht="15" x14ac:dyDescent="0.25">
      <c r="A65" s="54"/>
      <c r="B65" s="54"/>
      <c r="C65" s="155"/>
      <c r="D65" s="155"/>
      <c r="E65" s="155"/>
      <c r="F65" s="155"/>
      <c r="G65" s="155"/>
      <c r="H65" s="54"/>
    </row>
    <row r="66" spans="1:8" ht="15" x14ac:dyDescent="0.25">
      <c r="A66" s="54"/>
      <c r="B66" s="54"/>
      <c r="C66" s="155"/>
      <c r="D66" s="155"/>
      <c r="E66" s="155"/>
      <c r="F66" s="155"/>
      <c r="G66" s="155"/>
      <c r="H66" s="54"/>
    </row>
    <row r="67" spans="1:8" ht="15" x14ac:dyDescent="0.25">
      <c r="A67" s="54"/>
      <c r="B67" s="54"/>
      <c r="C67" s="155"/>
      <c r="D67" s="155"/>
      <c r="E67" s="155"/>
      <c r="F67" s="155"/>
      <c r="G67" s="155"/>
      <c r="H67" s="54"/>
    </row>
    <row r="68" spans="1:8" ht="15" x14ac:dyDescent="0.25">
      <c r="A68" s="54"/>
      <c r="B68" s="54"/>
      <c r="C68" s="155"/>
      <c r="D68" s="155"/>
      <c r="E68" s="155"/>
      <c r="F68" s="155"/>
      <c r="G68" s="155"/>
      <c r="H68" s="54"/>
    </row>
    <row r="69" spans="1:8" ht="15" x14ac:dyDescent="0.25">
      <c r="A69" s="54"/>
      <c r="B69" s="54"/>
      <c r="C69" s="155"/>
      <c r="D69" s="155"/>
      <c r="E69" s="155"/>
      <c r="F69" s="155"/>
      <c r="G69" s="155"/>
      <c r="H69" s="54"/>
    </row>
    <row r="70" spans="1:8" ht="15" x14ac:dyDescent="0.25">
      <c r="A70" s="54"/>
      <c r="B70" s="54"/>
      <c r="C70" s="155"/>
      <c r="D70" s="155"/>
      <c r="E70" s="155"/>
      <c r="F70" s="155"/>
      <c r="G70" s="155"/>
      <c r="H70" s="54"/>
    </row>
    <row r="71" spans="1:8" ht="15" x14ac:dyDescent="0.25">
      <c r="A71" s="54"/>
      <c r="B71" s="54"/>
      <c r="C71" s="155"/>
      <c r="D71" s="155"/>
      <c r="E71" s="155"/>
      <c r="F71" s="155"/>
      <c r="G71" s="155"/>
      <c r="H71" s="54"/>
    </row>
    <row r="72" spans="1:8" ht="15" x14ac:dyDescent="0.25">
      <c r="A72" s="54"/>
      <c r="B72" s="54"/>
      <c r="C72" s="155"/>
      <c r="D72" s="155"/>
      <c r="E72" s="155"/>
      <c r="F72" s="155"/>
      <c r="G72" s="155"/>
      <c r="H72" s="54"/>
    </row>
    <row r="73" spans="1:8" ht="15" x14ac:dyDescent="0.25">
      <c r="A73" s="54"/>
      <c r="B73" s="54"/>
      <c r="C73" s="155"/>
      <c r="D73" s="155"/>
      <c r="E73" s="155"/>
      <c r="F73" s="155"/>
      <c r="G73" s="155"/>
      <c r="H73" s="54"/>
    </row>
    <row r="74" spans="1:8" ht="15" x14ac:dyDescent="0.25">
      <c r="A74" s="54"/>
      <c r="B74" s="54"/>
      <c r="C74" s="155"/>
      <c r="D74" s="155"/>
      <c r="E74" s="155"/>
      <c r="F74" s="155"/>
      <c r="G74" s="155"/>
      <c r="H74" s="54"/>
    </row>
    <row r="75" spans="1:8" ht="15" x14ac:dyDescent="0.25">
      <c r="A75" s="54"/>
      <c r="B75" s="54"/>
      <c r="C75" s="155"/>
      <c r="D75" s="155"/>
      <c r="E75" s="155"/>
      <c r="F75" s="155"/>
      <c r="G75" s="155"/>
      <c r="H75" s="54"/>
    </row>
    <row r="76" spans="1:8" ht="15" x14ac:dyDescent="0.25">
      <c r="A76" s="54"/>
      <c r="B76" s="54"/>
      <c r="C76" s="155"/>
      <c r="D76" s="155"/>
      <c r="E76" s="155"/>
      <c r="F76" s="155"/>
      <c r="G76" s="155"/>
      <c r="H76" s="54"/>
    </row>
    <row r="77" spans="1:8" x14ac:dyDescent="0.2">
      <c r="C77" s="91"/>
      <c r="D77" s="91"/>
      <c r="E77" s="91"/>
      <c r="F77" s="91"/>
      <c r="G77" s="91"/>
    </row>
    <row r="78" spans="1:8" x14ac:dyDescent="0.2">
      <c r="C78" s="91"/>
      <c r="D78" s="91"/>
      <c r="E78" s="91"/>
      <c r="F78" s="91"/>
      <c r="G78" s="91"/>
    </row>
    <row r="79" spans="1:8" x14ac:dyDescent="0.2">
      <c r="C79" s="91"/>
      <c r="D79" s="91"/>
      <c r="E79" s="91"/>
      <c r="F79" s="91"/>
      <c r="G79" s="91"/>
    </row>
    <row r="80" spans="1:8" x14ac:dyDescent="0.2">
      <c r="C80" s="91"/>
      <c r="D80" s="91"/>
      <c r="E80" s="91"/>
      <c r="F80" s="91"/>
      <c r="G80" s="91"/>
    </row>
    <row r="81" spans="1:7" x14ac:dyDescent="0.2">
      <c r="C81" s="91"/>
      <c r="D81" s="91"/>
      <c r="E81" s="91"/>
      <c r="F81" s="91"/>
      <c r="G81" s="91"/>
    </row>
    <row r="82" spans="1:7" x14ac:dyDescent="0.2">
      <c r="C82" s="91"/>
      <c r="D82" s="91"/>
      <c r="E82" s="91"/>
      <c r="F82" s="91"/>
      <c r="G82" s="91"/>
    </row>
    <row r="83" spans="1:7" x14ac:dyDescent="0.2">
      <c r="C83" s="91"/>
      <c r="D83" s="91"/>
      <c r="E83" s="91"/>
      <c r="F83" s="91"/>
      <c r="G83" s="91"/>
    </row>
    <row r="84" spans="1:7" x14ac:dyDescent="0.2">
      <c r="C84" s="91"/>
      <c r="D84" s="91"/>
      <c r="E84" s="91"/>
      <c r="F84" s="91"/>
      <c r="G84" s="91"/>
    </row>
    <row r="85" spans="1:7" x14ac:dyDescent="0.2">
      <c r="C85" s="91"/>
      <c r="D85" s="91"/>
      <c r="E85" s="91"/>
      <c r="F85" s="91"/>
      <c r="G85" s="91"/>
    </row>
    <row r="86" spans="1:7" x14ac:dyDescent="0.2">
      <c r="A86" s="92"/>
    </row>
    <row r="87" spans="1:7" x14ac:dyDescent="0.2">
      <c r="A87" s="92"/>
    </row>
    <row r="88" spans="1:7" x14ac:dyDescent="0.2">
      <c r="A88" s="92"/>
    </row>
  </sheetData>
  <mergeCells count="15">
    <mergeCell ref="B2:H2"/>
    <mergeCell ref="B1:D1"/>
    <mergeCell ref="E3:G3"/>
    <mergeCell ref="A38:A41"/>
    <mergeCell ref="A42:A45"/>
    <mergeCell ref="A9:A10"/>
    <mergeCell ref="A14:A17"/>
    <mergeCell ref="A34:A37"/>
    <mergeCell ref="A18:A21"/>
    <mergeCell ref="A22:A25"/>
    <mergeCell ref="A26:A29"/>
    <mergeCell ref="A30:A33"/>
    <mergeCell ref="A11:A12"/>
    <mergeCell ref="A3:D3"/>
    <mergeCell ref="B4:H4"/>
  </mergeCells>
  <phoneticPr fontId="2" type="noConversion"/>
  <pageMargins left="0.39" right="0.32" top="0.42" bottom="0.57999999999999996" header="0.21" footer="0.28999999999999998"/>
  <pageSetup scale="95" orientation="portrait" r:id="rId1"/>
  <headerFooter alignWithMargins="0">
    <oddFooter>&amp;L&amp;9&amp;F&amp;C&amp;9&amp;P of &amp;N&amp;R&amp;9&amp;A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C17" sqref="C17"/>
    </sheetView>
  </sheetViews>
  <sheetFormatPr defaultRowHeight="12.75" x14ac:dyDescent="0.2"/>
  <cols>
    <col min="1" max="1" width="5.5703125" style="87" customWidth="1"/>
    <col min="2" max="2" width="21.7109375" style="87" customWidth="1"/>
    <col min="3" max="3" width="13.7109375" style="87" customWidth="1"/>
    <col min="4" max="4" width="15" style="87" customWidth="1"/>
    <col min="5" max="5" width="13.28515625" style="87" customWidth="1"/>
    <col min="6" max="6" width="13.85546875" style="87" customWidth="1"/>
    <col min="7" max="7" width="13" style="87" customWidth="1"/>
    <col min="8" max="16384" width="9.140625" style="87"/>
  </cols>
  <sheetData>
    <row r="1" spans="1:8" ht="19.5" thickBot="1" x14ac:dyDescent="0.35">
      <c r="B1" s="404"/>
      <c r="C1" s="404"/>
      <c r="D1" s="404"/>
      <c r="E1" s="61" t="s">
        <v>53</v>
      </c>
      <c r="F1" s="95" t="s">
        <v>35</v>
      </c>
      <c r="G1" s="99">
        <f>Cover!$J$5</f>
        <v>0</v>
      </c>
    </row>
    <row r="2" spans="1:8" ht="15" x14ac:dyDescent="0.25">
      <c r="A2" s="88"/>
      <c r="B2" s="404"/>
      <c r="C2" s="404"/>
      <c r="D2" s="404"/>
      <c r="E2" s="404"/>
      <c r="F2" s="404"/>
      <c r="G2" s="404"/>
    </row>
    <row r="3" spans="1:8" ht="18.75" x14ac:dyDescent="0.3">
      <c r="A3" s="89"/>
      <c r="B3" s="316" t="s">
        <v>54</v>
      </c>
      <c r="C3" s="316"/>
      <c r="D3" s="432"/>
      <c r="E3" s="429" t="s">
        <v>116</v>
      </c>
      <c r="F3" s="430"/>
      <c r="G3" s="431"/>
    </row>
    <row r="4" spans="1:8" x14ac:dyDescent="0.2">
      <c r="A4" s="90"/>
      <c r="B4" s="404"/>
      <c r="C4" s="404"/>
      <c r="D4" s="404"/>
      <c r="E4" s="404"/>
      <c r="F4" s="404"/>
      <c r="G4" s="404"/>
      <c r="H4" s="404"/>
    </row>
    <row r="5" spans="1:8" ht="15" x14ac:dyDescent="0.25">
      <c r="A5" s="54"/>
      <c r="B5" s="54"/>
      <c r="C5" s="122">
        <v>1</v>
      </c>
      <c r="D5" s="122">
        <v>2</v>
      </c>
      <c r="E5" s="122">
        <v>3</v>
      </c>
      <c r="F5" s="122">
        <v>4</v>
      </c>
      <c r="G5" s="122">
        <v>5</v>
      </c>
      <c r="H5" s="123" t="s">
        <v>33</v>
      </c>
    </row>
    <row r="6" spans="1:8" ht="26.25" customHeight="1" x14ac:dyDescent="0.25">
      <c r="A6" s="54"/>
      <c r="B6" s="124" t="s">
        <v>22</v>
      </c>
      <c r="C6" s="125" t="str">
        <f>IF('BilledSched&amp;Requirements'!C6="","",'BilledSched&amp;Requirements'!C6)</f>
        <v/>
      </c>
      <c r="D6" s="125" t="str">
        <f>IF('BilledSched&amp;Requirements'!D6="","",'BilledSched&amp;Requirements'!D6)</f>
        <v/>
      </c>
      <c r="E6" s="125" t="str">
        <f>IF('BilledSched&amp;Requirements'!E6="","",'BilledSched&amp;Requirements'!E6)</f>
        <v/>
      </c>
      <c r="F6" s="125" t="str">
        <f>IF('BilledSched&amp;Requirements'!F6="","",'BilledSched&amp;Requirements'!F6)</f>
        <v/>
      </c>
      <c r="G6" s="125" t="str">
        <f>IF('BilledSched&amp;Requirements'!G6="","",'BilledSched&amp;Requirements'!G6)</f>
        <v/>
      </c>
      <c r="H6" s="54"/>
    </row>
    <row r="7" spans="1:8" ht="27" customHeight="1" x14ac:dyDescent="0.25">
      <c r="A7" s="54"/>
      <c r="B7" s="124" t="s">
        <v>23</v>
      </c>
      <c r="C7" s="125" t="str">
        <f>IF('BilledSched&amp;Requirements'!C7="","",'BilledSched&amp;Requirements'!C7)</f>
        <v/>
      </c>
      <c r="D7" s="125" t="str">
        <f>IF('BilledSched&amp;Requirements'!D7="","",'BilledSched&amp;Requirements'!D7)</f>
        <v/>
      </c>
      <c r="E7" s="125" t="str">
        <f>IF('BilledSched&amp;Requirements'!E7="","",'BilledSched&amp;Requirements'!E7)</f>
        <v/>
      </c>
      <c r="F7" s="125" t="str">
        <f>IF('BilledSched&amp;Requirements'!F7="","",'BilledSched&amp;Requirements'!F7)</f>
        <v/>
      </c>
      <c r="G7" s="125" t="str">
        <f>IF('BilledSched&amp;Requirements'!G7="","",'BilledSched&amp;Requirements'!G7)</f>
        <v/>
      </c>
      <c r="H7" s="54"/>
    </row>
    <row r="8" spans="1:8" ht="18.75" customHeight="1" thickBot="1" x14ac:dyDescent="0.3">
      <c r="A8" s="54"/>
      <c r="B8" s="126" t="s">
        <v>24</v>
      </c>
      <c r="C8" s="127" t="str">
        <f>IF('BilledSched&amp;Requirements'!C9="","",'BilledSched&amp;Requirements'!C9)</f>
        <v/>
      </c>
      <c r="D8" s="127" t="str">
        <f>IF('BilledSched&amp;Requirements'!D9="","",'BilledSched&amp;Requirements'!D9)</f>
        <v/>
      </c>
      <c r="E8" s="127" t="str">
        <f>IF('BilledSched&amp;Requirements'!E9="","",'BilledSched&amp;Requirements'!E9)</f>
        <v/>
      </c>
      <c r="F8" s="127" t="str">
        <f>IF('BilledSched&amp;Requirements'!F9="","",'BilledSched&amp;Requirements'!F9)</f>
        <v/>
      </c>
      <c r="G8" s="127" t="str">
        <f>IF('BilledSched&amp;Requirements'!G9="","",'BilledSched&amp;Requirements'!G9)</f>
        <v/>
      </c>
      <c r="H8" s="54"/>
    </row>
    <row r="9" spans="1:8" ht="16.5" customHeight="1" x14ac:dyDescent="0.25">
      <c r="A9" s="421" t="s">
        <v>58</v>
      </c>
      <c r="B9" s="128" t="s">
        <v>12</v>
      </c>
      <c r="C9" s="129" t="str">
        <f>IF('BilledSched&amp;Requirements'!C10="","",'BilledSched&amp;Requirements'!C10)</f>
        <v/>
      </c>
      <c r="D9" s="129" t="str">
        <f>IF('BilledSched&amp;Requirements'!D10="","",'BilledSched&amp;Requirements'!D10)</f>
        <v/>
      </c>
      <c r="E9" s="129" t="str">
        <f>IF('BilledSched&amp;Requirements'!E10="","",'BilledSched&amp;Requirements'!E10)</f>
        <v/>
      </c>
      <c r="F9" s="129" t="str">
        <f>IF('BilledSched&amp;Requirements'!F10="","",'BilledSched&amp;Requirements'!F10)</f>
        <v/>
      </c>
      <c r="G9" s="129" t="str">
        <f>IF('BilledSched&amp;Requirements'!G10="","",'BilledSched&amp;Requirements'!G10)</f>
        <v/>
      </c>
      <c r="H9" s="54"/>
    </row>
    <row r="10" spans="1:8" ht="17.25" customHeight="1" thickBot="1" x14ac:dyDescent="0.3">
      <c r="A10" s="423"/>
      <c r="B10" s="128" t="s">
        <v>21</v>
      </c>
      <c r="C10" s="129" t="str">
        <f>IF('BilledSched&amp;Requirements'!C11="","",'BilledSched&amp;Requirements'!C11)</f>
        <v/>
      </c>
      <c r="D10" s="129" t="str">
        <f>IF('BilledSched&amp;Requirements'!D11="","",'BilledSched&amp;Requirements'!D11)</f>
        <v/>
      </c>
      <c r="E10" s="129" t="str">
        <f>IF('BilledSched&amp;Requirements'!E11="","",'BilledSched&amp;Requirements'!E11)</f>
        <v/>
      </c>
      <c r="F10" s="129" t="str">
        <f>IF('BilledSched&amp;Requirements'!F11="","",'BilledSched&amp;Requirements'!F11)</f>
        <v/>
      </c>
      <c r="G10" s="129" t="str">
        <f>IF('BilledSched&amp;Requirements'!G11="","",'BilledSched&amp;Requirements'!G11)</f>
        <v/>
      </c>
      <c r="H10" s="54"/>
    </row>
    <row r="11" spans="1:8" ht="16.5" customHeight="1" x14ac:dyDescent="0.25">
      <c r="A11" s="421" t="s">
        <v>57</v>
      </c>
      <c r="B11" s="128" t="str">
        <f>'BilledSched&amp;Requirements'!B12</f>
        <v>Start</v>
      </c>
      <c r="C11" s="129" t="str">
        <f>IF('BilledSched&amp;Requirements'!C12="","",'BilledSched&amp;Requirements'!C12)</f>
        <v/>
      </c>
      <c r="D11" s="129" t="str">
        <f>IF('BilledSched&amp;Requirements'!D12="","",'BilledSched&amp;Requirements'!D12)</f>
        <v/>
      </c>
      <c r="E11" s="129" t="str">
        <f>IF('BilledSched&amp;Requirements'!E12="","",'BilledSched&amp;Requirements'!E12)</f>
        <v/>
      </c>
      <c r="F11" s="129" t="str">
        <f>IF('BilledSched&amp;Requirements'!F12="","",'BilledSched&amp;Requirements'!F12)</f>
        <v/>
      </c>
      <c r="G11" s="129" t="str">
        <f>IF('BilledSched&amp;Requirements'!G12="","",'BilledSched&amp;Requirements'!G12)</f>
        <v/>
      </c>
      <c r="H11" s="54"/>
    </row>
    <row r="12" spans="1:8" ht="17.25" customHeight="1" thickBot="1" x14ac:dyDescent="0.3">
      <c r="A12" s="423"/>
      <c r="B12" s="128" t="str">
        <f>'BilledSched&amp;Requirements'!B13</f>
        <v>End</v>
      </c>
      <c r="C12" s="129" t="str">
        <f>IF('BilledSched&amp;Requirements'!C13="","",'BilledSched&amp;Requirements'!C13)</f>
        <v/>
      </c>
      <c r="D12" s="129" t="str">
        <f>IF('BilledSched&amp;Requirements'!D13="","",'BilledSched&amp;Requirements'!D13)</f>
        <v/>
      </c>
      <c r="E12" s="129" t="str">
        <f>IF('BilledSched&amp;Requirements'!E13="","",'BilledSched&amp;Requirements'!E13)</f>
        <v/>
      </c>
      <c r="F12" s="129" t="str">
        <f>IF('BilledSched&amp;Requirements'!F13="","",'BilledSched&amp;Requirements'!F13)</f>
        <v/>
      </c>
      <c r="G12" s="129" t="str">
        <f>IF('BilledSched&amp;Requirements'!G13="","",'BilledSched&amp;Requirements'!G13)</f>
        <v/>
      </c>
      <c r="H12" s="54"/>
    </row>
    <row r="13" spans="1:8" ht="15.75" thickBot="1" x14ac:dyDescent="0.3">
      <c r="A13" s="130" t="s">
        <v>64</v>
      </c>
      <c r="B13" s="131"/>
      <c r="C13" s="131"/>
      <c r="D13" s="131"/>
      <c r="E13" s="131"/>
      <c r="F13" s="131"/>
      <c r="G13" s="132"/>
      <c r="H13" s="54"/>
    </row>
    <row r="14" spans="1:8" ht="15" x14ac:dyDescent="0.25">
      <c r="A14" s="418" t="s">
        <v>245</v>
      </c>
      <c r="B14" s="133" t="s">
        <v>28</v>
      </c>
      <c r="C14" s="134"/>
      <c r="D14" s="134"/>
      <c r="E14" s="134"/>
      <c r="F14" s="134"/>
      <c r="G14" s="134"/>
      <c r="H14" s="54"/>
    </row>
    <row r="15" spans="1:8" ht="15" x14ac:dyDescent="0.25">
      <c r="A15" s="419"/>
      <c r="B15" s="132" t="s">
        <v>29</v>
      </c>
      <c r="C15" s="135"/>
      <c r="D15" s="135"/>
      <c r="E15" s="135"/>
      <c r="F15" s="135"/>
      <c r="G15" s="135"/>
      <c r="H15" s="54"/>
    </row>
    <row r="16" spans="1:8" ht="15.75" thickBot="1" x14ac:dyDescent="0.3">
      <c r="A16" s="419"/>
      <c r="B16" s="132" t="s">
        <v>13</v>
      </c>
      <c r="C16" s="136" t="str">
        <f>IF(OR(C14="",Cover!$J$12=""),"",Rates!$E$37)</f>
        <v/>
      </c>
      <c r="D16" s="136" t="str">
        <f>IF(OR(D14="",Cover!$J$12=""),"",Rates!$E$37)</f>
        <v/>
      </c>
      <c r="E16" s="136" t="str">
        <f>IF(OR(E14="",Cover!$J$12=""),"",Rates!$E$37)</f>
        <v/>
      </c>
      <c r="F16" s="136" t="str">
        <f>IF(OR(F14="",Cover!$J$12=""),"",Rates!$E$37)</f>
        <v/>
      </c>
      <c r="G16" s="136" t="str">
        <f>IF(OR(G14="",Cover!$J$12=""),"",Rates!$E$37)</f>
        <v/>
      </c>
      <c r="H16" s="54"/>
    </row>
    <row r="17" spans="1:8" ht="15.75" thickBot="1" x14ac:dyDescent="0.3">
      <c r="A17" s="420"/>
      <c r="B17" s="131" t="s">
        <v>26</v>
      </c>
      <c r="C17" s="137">
        <f>IF(OR(C14="",Cover!$J$12=""),0,C14*C15*C16)</f>
        <v>0</v>
      </c>
      <c r="D17" s="138">
        <f>IF(OR(D14="",Cover!$J$12=""),0,D14*D15*D16)</f>
        <v>0</v>
      </c>
      <c r="E17" s="138">
        <f>IF(OR(E14="",Cover!$J$12=""),0,E14*E15*E16)</f>
        <v>0</v>
      </c>
      <c r="F17" s="138">
        <f>IF(OR(F14="",Cover!$J$12=""),0,F14*F15*F16)</f>
        <v>0</v>
      </c>
      <c r="G17" s="139">
        <f>IF(OR(G14="",Cover!$J$12=""),0,G14*G15*G16)</f>
        <v>0</v>
      </c>
      <c r="H17" s="140">
        <f>SUM(C17:G17)</f>
        <v>0</v>
      </c>
    </row>
    <row r="18" spans="1:8" ht="15" customHeight="1" x14ac:dyDescent="0.25">
      <c r="A18" s="418" t="s">
        <v>56</v>
      </c>
      <c r="B18" s="132" t="s">
        <v>28</v>
      </c>
      <c r="C18" s="134"/>
      <c r="D18" s="134"/>
      <c r="E18" s="134"/>
      <c r="F18" s="134"/>
      <c r="G18" s="134"/>
      <c r="H18" s="54"/>
    </row>
    <row r="19" spans="1:8" ht="15" customHeight="1" x14ac:dyDescent="0.25">
      <c r="A19" s="419"/>
      <c r="B19" s="132" t="s">
        <v>29</v>
      </c>
      <c r="C19" s="135"/>
      <c r="D19" s="135"/>
      <c r="E19" s="135"/>
      <c r="F19" s="135"/>
      <c r="G19" s="135"/>
      <c r="H19" s="54"/>
    </row>
    <row r="20" spans="1:8" ht="14.25" customHeight="1" thickBot="1" x14ac:dyDescent="0.3">
      <c r="A20" s="419"/>
      <c r="B20" s="132" t="s">
        <v>13</v>
      </c>
      <c r="C20" s="136" t="str">
        <f>IF(OR(C18="",Cover!$J$12=""),"",Rates!$E$38)</f>
        <v/>
      </c>
      <c r="D20" s="136" t="str">
        <f>IF(OR(D18="",Cover!$J$12=""),"",Rates!$E$38)</f>
        <v/>
      </c>
      <c r="E20" s="136" t="str">
        <f>IF(OR(E18="",Cover!$J$12=""),"",Rates!$E$38)</f>
        <v/>
      </c>
      <c r="F20" s="136" t="str">
        <f>IF(OR(F18="",Cover!$J$12=""),"",Rates!$E$38)</f>
        <v/>
      </c>
      <c r="G20" s="136" t="str">
        <f>IF(OR(G18="",Cover!$J$12=""),"",Rates!$E$38)</f>
        <v/>
      </c>
      <c r="H20" s="54"/>
    </row>
    <row r="21" spans="1:8" ht="18.75" customHeight="1" thickBot="1" x14ac:dyDescent="0.3">
      <c r="A21" s="420"/>
      <c r="B21" s="131" t="s">
        <v>26</v>
      </c>
      <c r="C21" s="137">
        <f>IF(OR(C18="",Cover!$J$12=""),0,C18*C19*C20)</f>
        <v>0</v>
      </c>
      <c r="D21" s="138">
        <f>IF(OR(D18="",Cover!$J$12=""),0,D18*D19*D20)</f>
        <v>0</v>
      </c>
      <c r="E21" s="138">
        <f>IF(OR(E18="",Cover!$J$12=""),0,E18*E19*E20)</f>
        <v>0</v>
      </c>
      <c r="F21" s="138">
        <f>IF(OR(F18="",Cover!$J$12=""),0,F18*F19*F20)</f>
        <v>0</v>
      </c>
      <c r="G21" s="139">
        <f>IF(OR(G18="",Cover!$J$12=""),0,G18*G19*G20)</f>
        <v>0</v>
      </c>
      <c r="H21" s="140">
        <f>SUM(C21:G21)</f>
        <v>0</v>
      </c>
    </row>
    <row r="22" spans="1:8" ht="15" x14ac:dyDescent="0.25">
      <c r="A22" s="418" t="s">
        <v>246</v>
      </c>
      <c r="B22" s="132" t="s">
        <v>28</v>
      </c>
      <c r="C22" s="134"/>
      <c r="D22" s="134"/>
      <c r="E22" s="134"/>
      <c r="F22" s="134"/>
      <c r="G22" s="134"/>
      <c r="H22" s="54"/>
    </row>
    <row r="23" spans="1:8" ht="15" x14ac:dyDescent="0.25">
      <c r="A23" s="419"/>
      <c r="B23" s="132" t="s">
        <v>29</v>
      </c>
      <c r="C23" s="135"/>
      <c r="D23" s="135"/>
      <c r="E23" s="135"/>
      <c r="F23" s="135"/>
      <c r="G23" s="135"/>
      <c r="H23" s="54"/>
    </row>
    <row r="24" spans="1:8" ht="15" customHeight="1" thickBot="1" x14ac:dyDescent="0.3">
      <c r="A24" s="419"/>
      <c r="B24" s="141" t="s">
        <v>13</v>
      </c>
      <c r="C24" s="136" t="str">
        <f>IF(OR(C22="",Cover!$J$12=""),"",Rates!$E$39)</f>
        <v/>
      </c>
      <c r="D24" s="136" t="str">
        <f>IF(OR(D22="",Cover!$J$12=""),"",Rates!$E$39)</f>
        <v/>
      </c>
      <c r="E24" s="136" t="str">
        <f>IF(OR(E22="",Cover!$J$12=""),"",Rates!$E$39)</f>
        <v/>
      </c>
      <c r="F24" s="136" t="str">
        <f>IF(OR(F22="",Cover!$J$12=""),"",Rates!$E$39)</f>
        <v/>
      </c>
      <c r="G24" s="136" t="str">
        <f>IF(OR(G22="",Cover!$J$12=""),"",Rates!$E$39)</f>
        <v/>
      </c>
      <c r="H24" s="54"/>
    </row>
    <row r="25" spans="1:8" ht="18.75" customHeight="1" thickBot="1" x14ac:dyDescent="0.3">
      <c r="A25" s="420"/>
      <c r="B25" s="131" t="s">
        <v>26</v>
      </c>
      <c r="C25" s="137">
        <f>IF(OR(C22="",Cover!$J$12=""),0,C22*C23*C24)</f>
        <v>0</v>
      </c>
      <c r="D25" s="138">
        <f>IF(OR(D22="",Cover!$J$12=""),0,D22*D23*D24)</f>
        <v>0</v>
      </c>
      <c r="E25" s="138">
        <f>IF(OR(E22="",Cover!$J$12=""),0,E22*E23*E24)</f>
        <v>0</v>
      </c>
      <c r="F25" s="138">
        <f>IF(OR(F22="",Cover!$J$12=""),0,F22*F23*F24)</f>
        <v>0</v>
      </c>
      <c r="G25" s="139">
        <f>IF(OR(G22="",Cover!$J$12=""),0,G22*G23*G24)</f>
        <v>0</v>
      </c>
      <c r="H25" s="140">
        <f>SUM(C25:G25)</f>
        <v>0</v>
      </c>
    </row>
    <row r="26" spans="1:8" ht="18.75" customHeight="1" thickBot="1" x14ac:dyDescent="0.3">
      <c r="A26" s="61" t="s">
        <v>92</v>
      </c>
      <c r="B26" s="54"/>
      <c r="C26" s="142">
        <f t="shared" ref="C26:H26" si="0">C25+C21+C17</f>
        <v>0</v>
      </c>
      <c r="D26" s="142">
        <f t="shared" si="0"/>
        <v>0</v>
      </c>
      <c r="E26" s="142">
        <f t="shared" si="0"/>
        <v>0</v>
      </c>
      <c r="F26" s="142">
        <f t="shared" si="0"/>
        <v>0</v>
      </c>
      <c r="G26" s="142">
        <f t="shared" si="0"/>
        <v>0</v>
      </c>
      <c r="H26" s="142">
        <f t="shared" si="0"/>
        <v>0</v>
      </c>
    </row>
    <row r="27" spans="1:8" ht="11.25" customHeight="1" x14ac:dyDescent="0.25">
      <c r="A27" s="61"/>
      <c r="B27" s="54"/>
      <c r="C27" s="143"/>
      <c r="D27" s="143"/>
      <c r="E27" s="143"/>
      <c r="F27" s="143"/>
      <c r="G27" s="143"/>
      <c r="H27" s="143"/>
    </row>
    <row r="28" spans="1:8" ht="15" x14ac:dyDescent="0.25">
      <c r="A28" s="61" t="s">
        <v>65</v>
      </c>
      <c r="B28" s="54"/>
      <c r="C28" s="54"/>
      <c r="D28" s="54"/>
      <c r="E28" s="54"/>
      <c r="F28" s="54"/>
      <c r="G28" s="54"/>
      <c r="H28" s="54"/>
    </row>
    <row r="29" spans="1:8" ht="30.75" thickBot="1" x14ac:dyDescent="0.3">
      <c r="A29" s="54"/>
      <c r="B29" s="144" t="s">
        <v>76</v>
      </c>
      <c r="C29" s="145"/>
      <c r="D29" s="145"/>
      <c r="E29" s="145"/>
      <c r="F29" s="145"/>
      <c r="G29" s="145"/>
      <c r="H29" s="54"/>
    </row>
    <row r="30" spans="1:8" ht="15.75" thickBot="1" x14ac:dyDescent="0.3">
      <c r="A30" s="54"/>
      <c r="B30" s="146" t="s">
        <v>26</v>
      </c>
      <c r="C30" s="137">
        <f>IF(AND(C29="Y",Cover!$J$12="X"),Rates!$F$48,0)</f>
        <v>0</v>
      </c>
      <c r="D30" s="138">
        <f>IF(AND(D29="Y",Cover!$J$12="X"),Rates!$F$48,0)</f>
        <v>0</v>
      </c>
      <c r="E30" s="138">
        <f>IF(AND(E29="Y",Cover!$J$12="X"),Rates!$F$48,0)</f>
        <v>0</v>
      </c>
      <c r="F30" s="138">
        <f>IF(AND(F29="Y",Cover!$J$12="X"),Rates!$F$48,0)</f>
        <v>0</v>
      </c>
      <c r="G30" s="139">
        <f>IF(AND(G29="Y",Cover!$J$12="X"),Rates!$F$48,0)</f>
        <v>0</v>
      </c>
      <c r="H30" s="140">
        <f>SUM(C30:G30)</f>
        <v>0</v>
      </c>
    </row>
    <row r="31" spans="1:8" ht="15.75" thickBot="1" x14ac:dyDescent="0.3">
      <c r="A31" s="61" t="s">
        <v>94</v>
      </c>
      <c r="B31" s="54"/>
      <c r="C31" s="147">
        <f t="shared" ref="C31:H31" si="1">C30</f>
        <v>0</v>
      </c>
      <c r="D31" s="147">
        <f t="shared" si="1"/>
        <v>0</v>
      </c>
      <c r="E31" s="147">
        <f t="shared" si="1"/>
        <v>0</v>
      </c>
      <c r="F31" s="147">
        <f t="shared" si="1"/>
        <v>0</v>
      </c>
      <c r="G31" s="147">
        <f t="shared" si="1"/>
        <v>0</v>
      </c>
      <c r="H31" s="147">
        <f t="shared" si="1"/>
        <v>0</v>
      </c>
    </row>
    <row r="32" spans="1:8" ht="8.25" customHeight="1" x14ac:dyDescent="0.25">
      <c r="A32" s="61"/>
      <c r="B32" s="54"/>
      <c r="C32" s="148"/>
      <c r="D32" s="148"/>
      <c r="E32" s="148"/>
      <c r="F32" s="148"/>
      <c r="G32" s="148"/>
      <c r="H32" s="148"/>
    </row>
    <row r="33" spans="1:1" ht="15.75" x14ac:dyDescent="0.25">
      <c r="A33" s="37"/>
    </row>
  </sheetData>
  <mergeCells count="10">
    <mergeCell ref="B1:D1"/>
    <mergeCell ref="B2:G2"/>
    <mergeCell ref="B4:H4"/>
    <mergeCell ref="E3:G3"/>
    <mergeCell ref="A22:A25"/>
    <mergeCell ref="A9:A10"/>
    <mergeCell ref="A14:A17"/>
    <mergeCell ref="A18:A21"/>
    <mergeCell ref="A11:A12"/>
    <mergeCell ref="B3:D3"/>
  </mergeCells>
  <phoneticPr fontId="2" type="noConversion"/>
  <pageMargins left="0.39" right="0.32" top="0.42" bottom="0.57999999999999996" header="0.21" footer="0.28999999999999998"/>
  <pageSetup scale="95" orientation="portrait" r:id="rId1"/>
  <headerFooter alignWithMargins="0">
    <oddFooter>&amp;L&amp;F&amp;C&amp;P of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Cover</vt:lpstr>
      <vt:lpstr>Set-Up Options</vt:lpstr>
      <vt:lpstr>Rates</vt:lpstr>
      <vt:lpstr>BilledSched&amp;Requirements</vt:lpstr>
      <vt:lpstr>Theatre</vt:lpstr>
      <vt:lpstr>Health&amp;PhysEd</vt:lpstr>
      <vt:lpstr>FacilityRates</vt:lpstr>
      <vt:lpstr>'BilledSched&amp;Requirements'!Print_Titles</vt:lpstr>
      <vt:lpstr>'Health&amp;PhysEd'!Print_Titles</vt:lpstr>
      <vt:lpstr>Theatre!Print_Titles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NCCC</dc:creator>
  <cp:lastModifiedBy>Jillian Faddoul</cp:lastModifiedBy>
  <cp:lastPrinted>2019-05-06T18:49:04Z</cp:lastPrinted>
  <dcterms:created xsi:type="dcterms:W3CDTF">2005-09-29T00:59:13Z</dcterms:created>
  <dcterms:modified xsi:type="dcterms:W3CDTF">2026-03-02T12:34:35Z</dcterms:modified>
</cp:coreProperties>
</file>